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Education and Teaching Professionals/Pupil Destinations/Excel files for site/"/>
    </mc:Choice>
  </mc:AlternateContent>
  <xr:revisionPtr revIDLastSave="0" documentId="8_{02677148-3DD0-4A64-A9E9-09B2EE5AA268}" xr6:coauthVersionLast="47" xr6:coauthVersionMax="47" xr10:uidLastSave="{00000000-0000-0000-0000-000000000000}"/>
  <bookViews>
    <workbookView xWindow="14688" yWindow="-13068" windowWidth="23256" windowHeight="12576"/>
  </bookViews>
  <sheets>
    <sheet name="Blwyddyn 12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0" i="1" l="1"/>
  <c r="L50" i="1"/>
  <c r="K50" i="1"/>
  <c r="J50" i="1"/>
  <c r="I50" i="1"/>
  <c r="H50" i="1"/>
  <c r="G50" i="1"/>
  <c r="F50" i="1"/>
  <c r="E50" i="1"/>
  <c r="D50" i="1"/>
  <c r="C50" i="1"/>
  <c r="M48" i="1"/>
  <c r="L48" i="1"/>
  <c r="K48" i="1"/>
  <c r="J48" i="1"/>
  <c r="I48" i="1"/>
  <c r="H48" i="1"/>
  <c r="H56" i="1"/>
  <c r="G48" i="1"/>
  <c r="F48" i="1"/>
  <c r="E48" i="1"/>
  <c r="D48" i="1"/>
  <c r="N48" i="1"/>
  <c r="C48" i="1"/>
  <c r="M46" i="1"/>
  <c r="L46" i="1"/>
  <c r="K46" i="1"/>
  <c r="J46" i="1"/>
  <c r="I46" i="1"/>
  <c r="H46" i="1"/>
  <c r="G46" i="1"/>
  <c r="G56" i="1"/>
  <c r="F46" i="1"/>
  <c r="E46" i="1"/>
  <c r="D46" i="1"/>
  <c r="C46" i="1"/>
  <c r="N46" i="1"/>
  <c r="M44" i="1"/>
  <c r="L44" i="1"/>
  <c r="K44" i="1"/>
  <c r="J44" i="1"/>
  <c r="I44" i="1"/>
  <c r="H44" i="1"/>
  <c r="G44" i="1"/>
  <c r="F44" i="1"/>
  <c r="N44" i="1"/>
  <c r="E44" i="1"/>
  <c r="D44" i="1"/>
  <c r="C44" i="1"/>
  <c r="M42" i="1"/>
  <c r="L42" i="1"/>
  <c r="K42" i="1"/>
  <c r="J42" i="1"/>
  <c r="I42" i="1"/>
  <c r="H42" i="1"/>
  <c r="G42" i="1"/>
  <c r="F42" i="1"/>
  <c r="N42" i="1"/>
  <c r="L43" i="1"/>
  <c r="E42" i="1"/>
  <c r="D42" i="1"/>
  <c r="C42" i="1"/>
  <c r="M40" i="1"/>
  <c r="L40" i="1"/>
  <c r="K40" i="1"/>
  <c r="J40" i="1"/>
  <c r="I40" i="1"/>
  <c r="H40" i="1"/>
  <c r="G40" i="1"/>
  <c r="F40" i="1"/>
  <c r="E40" i="1"/>
  <c r="D40" i="1"/>
  <c r="C40" i="1"/>
  <c r="M38" i="1"/>
  <c r="L38" i="1"/>
  <c r="K38" i="1"/>
  <c r="J38" i="1"/>
  <c r="I38" i="1"/>
  <c r="H38" i="1"/>
  <c r="G38" i="1"/>
  <c r="F38" i="1"/>
  <c r="E38" i="1"/>
  <c r="D38" i="1"/>
  <c r="C38" i="1"/>
  <c r="M36" i="1"/>
  <c r="L36" i="1"/>
  <c r="K36" i="1"/>
  <c r="J36" i="1"/>
  <c r="I36" i="1"/>
  <c r="H36" i="1"/>
  <c r="G36" i="1"/>
  <c r="F36" i="1"/>
  <c r="E36" i="1"/>
  <c r="D36" i="1"/>
  <c r="C36" i="1"/>
  <c r="C37" i="1"/>
  <c r="M34" i="1"/>
  <c r="L34" i="1"/>
  <c r="K34" i="1"/>
  <c r="J34" i="1"/>
  <c r="I34" i="1"/>
  <c r="H34" i="1"/>
  <c r="G34" i="1"/>
  <c r="F34" i="1"/>
  <c r="E34" i="1"/>
  <c r="D34" i="1"/>
  <c r="C34" i="1"/>
  <c r="M32" i="1"/>
  <c r="L32" i="1"/>
  <c r="K32" i="1"/>
  <c r="J32" i="1"/>
  <c r="I32" i="1"/>
  <c r="H32" i="1"/>
  <c r="G32" i="1"/>
  <c r="F32" i="1"/>
  <c r="E32" i="1"/>
  <c r="D32" i="1"/>
  <c r="C32" i="1"/>
  <c r="M30" i="1"/>
  <c r="L30" i="1"/>
  <c r="K30" i="1"/>
  <c r="J30" i="1"/>
  <c r="I30" i="1"/>
  <c r="H30" i="1"/>
  <c r="G30" i="1"/>
  <c r="F30" i="1"/>
  <c r="E30" i="1"/>
  <c r="D30" i="1"/>
  <c r="C30" i="1"/>
  <c r="M28" i="1"/>
  <c r="L28" i="1"/>
  <c r="K28" i="1"/>
  <c r="J28" i="1"/>
  <c r="I28" i="1"/>
  <c r="H28" i="1"/>
  <c r="G28" i="1"/>
  <c r="F28" i="1"/>
  <c r="E28" i="1"/>
  <c r="D28" i="1"/>
  <c r="C28" i="1"/>
  <c r="M26" i="1"/>
  <c r="L26" i="1"/>
  <c r="K26" i="1"/>
  <c r="J26" i="1"/>
  <c r="I26" i="1"/>
  <c r="H26" i="1"/>
  <c r="G26" i="1"/>
  <c r="F26" i="1"/>
  <c r="E26" i="1"/>
  <c r="D26" i="1"/>
  <c r="C26" i="1"/>
  <c r="M24" i="1"/>
  <c r="L24" i="1"/>
  <c r="K24" i="1"/>
  <c r="J24" i="1"/>
  <c r="I24" i="1"/>
  <c r="H24" i="1"/>
  <c r="G24" i="1"/>
  <c r="F24" i="1"/>
  <c r="E24" i="1"/>
  <c r="N24" i="1"/>
  <c r="K25" i="1"/>
  <c r="D24" i="1"/>
  <c r="C24" i="1"/>
  <c r="M22" i="1"/>
  <c r="L22" i="1"/>
  <c r="K22" i="1"/>
  <c r="J22" i="1"/>
  <c r="I22" i="1"/>
  <c r="H22" i="1"/>
  <c r="G22" i="1"/>
  <c r="F22" i="1"/>
  <c r="E22" i="1"/>
  <c r="D22" i="1"/>
  <c r="C22" i="1"/>
  <c r="M20" i="1"/>
  <c r="L20" i="1"/>
  <c r="K20" i="1"/>
  <c r="J20" i="1"/>
  <c r="I20" i="1"/>
  <c r="H20" i="1"/>
  <c r="G20" i="1"/>
  <c r="F20" i="1"/>
  <c r="E20" i="1"/>
  <c r="D20" i="1"/>
  <c r="C20" i="1"/>
  <c r="M18" i="1"/>
  <c r="L18" i="1"/>
  <c r="K18" i="1"/>
  <c r="J18" i="1"/>
  <c r="I18" i="1"/>
  <c r="H18" i="1"/>
  <c r="G18" i="1"/>
  <c r="F18" i="1"/>
  <c r="E18" i="1"/>
  <c r="D18" i="1"/>
  <c r="C18" i="1"/>
  <c r="M16" i="1"/>
  <c r="M17" i="1"/>
  <c r="L16" i="1"/>
  <c r="K16" i="1"/>
  <c r="J16" i="1"/>
  <c r="I16" i="1"/>
  <c r="I54" i="1"/>
  <c r="H16" i="1"/>
  <c r="G16" i="1"/>
  <c r="F16" i="1"/>
  <c r="E16" i="1"/>
  <c r="N16" i="1"/>
  <c r="D16" i="1"/>
  <c r="C16" i="1"/>
  <c r="M14" i="1"/>
  <c r="L14" i="1"/>
  <c r="L54" i="1"/>
  <c r="K14" i="1"/>
  <c r="J14" i="1"/>
  <c r="I14" i="1"/>
  <c r="H14" i="1"/>
  <c r="G14" i="1"/>
  <c r="F14" i="1"/>
  <c r="E14" i="1"/>
  <c r="D14" i="1"/>
  <c r="N14" i="1"/>
  <c r="C14" i="1"/>
  <c r="M12" i="1"/>
  <c r="L12" i="1"/>
  <c r="K12" i="1"/>
  <c r="J12" i="1"/>
  <c r="I12" i="1"/>
  <c r="H12" i="1"/>
  <c r="G12" i="1"/>
  <c r="F12" i="1"/>
  <c r="E12" i="1"/>
  <c r="D12" i="1"/>
  <c r="D13" i="1"/>
  <c r="C12" i="1"/>
  <c r="N12" i="1"/>
  <c r="E13" i="1"/>
  <c r="M10" i="1"/>
  <c r="L10" i="1"/>
  <c r="K10" i="1"/>
  <c r="J10" i="1"/>
  <c r="I10" i="1"/>
  <c r="H10" i="1"/>
  <c r="G10" i="1"/>
  <c r="F10" i="1"/>
  <c r="E10" i="1"/>
  <c r="D10" i="1"/>
  <c r="C10" i="1"/>
  <c r="N10" i="1"/>
  <c r="H8" i="1"/>
  <c r="I8" i="1"/>
  <c r="J8" i="1"/>
  <c r="K8" i="1"/>
  <c r="L8" i="1"/>
  <c r="M8" i="1"/>
  <c r="D8" i="1"/>
  <c r="E8" i="1"/>
  <c r="F8" i="1"/>
  <c r="G8" i="1"/>
  <c r="C8" i="1"/>
  <c r="K43" i="1"/>
  <c r="M13" i="1"/>
  <c r="L56" i="1"/>
  <c r="J13" i="1"/>
  <c r="D43" i="1"/>
  <c r="N36" i="1"/>
  <c r="I47" i="1"/>
  <c r="L37" i="1"/>
  <c r="I17" i="1"/>
  <c r="G25" i="1"/>
  <c r="N47" i="1"/>
  <c r="G37" i="1"/>
  <c r="G11" i="1"/>
  <c r="J45" i="1"/>
  <c r="F15" i="1"/>
  <c r="G15" i="1"/>
  <c r="C15" i="1"/>
  <c r="J15" i="1"/>
  <c r="K15" i="1"/>
  <c r="G21" i="1"/>
  <c r="D23" i="1"/>
  <c r="I33" i="1"/>
  <c r="H39" i="1"/>
  <c r="D45" i="1"/>
  <c r="L45" i="1"/>
  <c r="N45" i="1"/>
  <c r="I45" i="1"/>
  <c r="G45" i="1"/>
  <c r="E45" i="1"/>
  <c r="C45" i="1"/>
  <c r="M45" i="1"/>
  <c r="H45" i="1"/>
  <c r="H57" i="1"/>
  <c r="F11" i="1"/>
  <c r="N11" i="1"/>
  <c r="M11" i="1"/>
  <c r="J11" i="1"/>
  <c r="E11" i="1"/>
  <c r="I11" i="1"/>
  <c r="C11" i="1"/>
  <c r="K11" i="1"/>
  <c r="N15" i="1"/>
  <c r="K29" i="1"/>
  <c r="F35" i="1"/>
  <c r="F49" i="1"/>
  <c r="G49" i="1"/>
  <c r="K49" i="1"/>
  <c r="N49" i="1"/>
  <c r="J49" i="1"/>
  <c r="M49" i="1"/>
  <c r="C49" i="1"/>
  <c r="L57" i="1"/>
  <c r="D49" i="1"/>
  <c r="N37" i="1"/>
  <c r="J37" i="1"/>
  <c r="M37" i="1"/>
  <c r="G13" i="1"/>
  <c r="H15" i="1"/>
  <c r="N17" i="1"/>
  <c r="D17" i="1"/>
  <c r="C17" i="1"/>
  <c r="L17" i="1"/>
  <c r="H17" i="1"/>
  <c r="C21" i="1"/>
  <c r="H23" i="1"/>
  <c r="I25" i="1"/>
  <c r="C29" i="1"/>
  <c r="E33" i="1"/>
  <c r="N32" i="1"/>
  <c r="M33" i="1"/>
  <c r="K37" i="1"/>
  <c r="M41" i="1"/>
  <c r="I43" i="1"/>
  <c r="K56" i="1"/>
  <c r="L49" i="1"/>
  <c r="N50" i="1"/>
  <c r="M56" i="1"/>
  <c r="E25" i="1"/>
  <c r="I37" i="1"/>
  <c r="L15" i="1"/>
  <c r="F13" i="1"/>
  <c r="J43" i="1"/>
  <c r="G54" i="1"/>
  <c r="G57" i="1"/>
  <c r="H13" i="1"/>
  <c r="K9" i="1"/>
  <c r="E15" i="1"/>
  <c r="M15" i="1"/>
  <c r="D21" i="1"/>
  <c r="N26" i="1"/>
  <c r="D37" i="1"/>
  <c r="F43" i="1"/>
  <c r="K45" i="1"/>
  <c r="D47" i="1"/>
  <c r="H47" i="1"/>
  <c r="L47" i="1"/>
  <c r="E49" i="1"/>
  <c r="I49" i="1"/>
  <c r="H37" i="1"/>
  <c r="C47" i="1"/>
  <c r="K47" i="1"/>
  <c r="K17" i="1"/>
  <c r="D15" i="1"/>
  <c r="C43" i="1"/>
  <c r="H54" i="1"/>
  <c r="M54" i="1"/>
  <c r="K54" i="1"/>
  <c r="N8" i="1"/>
  <c r="D52" i="1"/>
  <c r="J54" i="1"/>
  <c r="D11" i="1"/>
  <c r="H11" i="1"/>
  <c r="L11" i="1"/>
  <c r="I13" i="1"/>
  <c r="N13" i="1"/>
  <c r="C13" i="1"/>
  <c r="K13" i="1"/>
  <c r="F19" i="1"/>
  <c r="F52" i="1"/>
  <c r="N22" i="1"/>
  <c r="D25" i="1"/>
  <c r="L25" i="1"/>
  <c r="N25" i="1"/>
  <c r="C25" i="1"/>
  <c r="M25" i="1"/>
  <c r="N30" i="1"/>
  <c r="L31" i="1"/>
  <c r="N38" i="1"/>
  <c r="D39" i="1"/>
  <c r="N40" i="1"/>
  <c r="I41" i="1"/>
  <c r="E41" i="1"/>
  <c r="G43" i="1"/>
  <c r="E43" i="1"/>
  <c r="N43" i="1"/>
  <c r="H43" i="1"/>
  <c r="M43" i="1"/>
  <c r="F45" i="1"/>
  <c r="M47" i="1"/>
  <c r="E47" i="1"/>
  <c r="F47" i="1"/>
  <c r="I56" i="1"/>
  <c r="I57" i="1"/>
  <c r="G47" i="1"/>
  <c r="G17" i="1"/>
  <c r="H49" i="1"/>
  <c r="C56" i="1"/>
  <c r="D56" i="1"/>
  <c r="D57" i="1"/>
  <c r="E52" i="1"/>
  <c r="E9" i="1"/>
  <c r="L13" i="1"/>
  <c r="I15" i="1"/>
  <c r="F17" i="1"/>
  <c r="F25" i="1"/>
  <c r="J25" i="1"/>
  <c r="N34" i="1"/>
  <c r="E39" i="1"/>
  <c r="J56" i="1"/>
  <c r="J17" i="1"/>
  <c r="F37" i="1"/>
  <c r="J47" i="1"/>
  <c r="H25" i="1"/>
  <c r="E17" i="1"/>
  <c r="E37" i="1"/>
  <c r="N28" i="1"/>
  <c r="G29" i="1"/>
  <c r="N20" i="1"/>
  <c r="D9" i="1"/>
  <c r="C52" i="1"/>
  <c r="N18" i="1"/>
  <c r="J9" i="1"/>
  <c r="L27" i="1"/>
  <c r="D27" i="1"/>
  <c r="I27" i="1"/>
  <c r="N27" i="1"/>
  <c r="E27" i="1"/>
  <c r="M27" i="1"/>
  <c r="C27" i="1"/>
  <c r="H27" i="1"/>
  <c r="N51" i="1"/>
  <c r="G51" i="1"/>
  <c r="D51" i="1"/>
  <c r="F51" i="1"/>
  <c r="N56" i="1"/>
  <c r="N57" i="1"/>
  <c r="K51" i="1"/>
  <c r="C51" i="1"/>
  <c r="L51" i="1"/>
  <c r="H51" i="1"/>
  <c r="I19" i="1"/>
  <c r="M19" i="1"/>
  <c r="D19" i="1"/>
  <c r="N19" i="1"/>
  <c r="L19" i="1"/>
  <c r="H19" i="1"/>
  <c r="E19" i="1"/>
  <c r="G19" i="1"/>
  <c r="J51" i="1"/>
  <c r="I35" i="1"/>
  <c r="M35" i="1"/>
  <c r="L35" i="1"/>
  <c r="D35" i="1"/>
  <c r="H35" i="1"/>
  <c r="N35" i="1"/>
  <c r="E35" i="1"/>
  <c r="K35" i="1"/>
  <c r="C31" i="1"/>
  <c r="N31" i="1"/>
  <c r="I31" i="1"/>
  <c r="M31" i="1"/>
  <c r="K31" i="1"/>
  <c r="G31" i="1"/>
  <c r="J31" i="1"/>
  <c r="F31" i="1"/>
  <c r="H31" i="1"/>
  <c r="J23" i="1"/>
  <c r="K23" i="1"/>
  <c r="F23" i="1"/>
  <c r="I23" i="1"/>
  <c r="E23" i="1"/>
  <c r="N23" i="1"/>
  <c r="C23" i="1"/>
  <c r="G23" i="1"/>
  <c r="M57" i="1"/>
  <c r="N52" i="1"/>
  <c r="C54" i="1"/>
  <c r="C55" i="1"/>
  <c r="I21" i="1"/>
  <c r="J21" i="1"/>
  <c r="E21" i="1"/>
  <c r="M21" i="1"/>
  <c r="N21" i="1"/>
  <c r="F21" i="1"/>
  <c r="H21" i="1"/>
  <c r="L21" i="1"/>
  <c r="K21" i="1"/>
  <c r="J57" i="1"/>
  <c r="E31" i="1"/>
  <c r="M23" i="1"/>
  <c r="C57" i="1"/>
  <c r="D31" i="1"/>
  <c r="J19" i="1"/>
  <c r="G9" i="1"/>
  <c r="N9" i="1"/>
  <c r="M9" i="1"/>
  <c r="C9" i="1"/>
  <c r="L9" i="1"/>
  <c r="I9" i="1"/>
  <c r="N54" i="1"/>
  <c r="F9" i="1"/>
  <c r="H9" i="1"/>
  <c r="D29" i="1"/>
  <c r="C19" i="1"/>
  <c r="M51" i="1"/>
  <c r="K57" i="1"/>
  <c r="F27" i="1"/>
  <c r="I51" i="1"/>
  <c r="M55" i="1"/>
  <c r="H41" i="1"/>
  <c r="C41" i="1"/>
  <c r="D41" i="1"/>
  <c r="G41" i="1"/>
  <c r="N41" i="1"/>
  <c r="K41" i="1"/>
  <c r="J41" i="1"/>
  <c r="L41" i="1"/>
  <c r="H55" i="1"/>
  <c r="G35" i="1"/>
  <c r="C35" i="1"/>
  <c r="N29" i="1"/>
  <c r="E29" i="1"/>
  <c r="F29" i="1"/>
  <c r="M29" i="1"/>
  <c r="H29" i="1"/>
  <c r="J29" i="1"/>
  <c r="L29" i="1"/>
  <c r="I29" i="1"/>
  <c r="F41" i="1"/>
  <c r="G27" i="1"/>
  <c r="K19" i="1"/>
  <c r="F39" i="1"/>
  <c r="G39" i="1"/>
  <c r="K39" i="1"/>
  <c r="J39" i="1"/>
  <c r="M39" i="1"/>
  <c r="C39" i="1"/>
  <c r="N39" i="1"/>
  <c r="J27" i="1"/>
  <c r="K55" i="1"/>
  <c r="I39" i="1"/>
  <c r="K27" i="1"/>
  <c r="G55" i="1"/>
  <c r="E51" i="1"/>
  <c r="N33" i="1"/>
  <c r="D33" i="1"/>
  <c r="H33" i="1"/>
  <c r="L33" i="1"/>
  <c r="G33" i="1"/>
  <c r="K33" i="1"/>
  <c r="F33" i="1"/>
  <c r="C33" i="1"/>
  <c r="J33" i="1"/>
  <c r="J35" i="1"/>
  <c r="L39" i="1"/>
  <c r="L23" i="1"/>
  <c r="N55" i="1"/>
  <c r="I55" i="1"/>
  <c r="L55" i="1"/>
  <c r="J55" i="1"/>
</calcChain>
</file>

<file path=xl/sharedStrings.xml><?xml version="1.0" encoding="utf-8"?>
<sst xmlns="http://schemas.openxmlformats.org/spreadsheetml/2006/main" count="68" uniqueCount="45">
  <si>
    <t>wg checks</t>
  </si>
  <si>
    <t>wg diff</t>
  </si>
  <si>
    <t>%</t>
  </si>
  <si>
    <t>Hynt ymadawyr ysgol yn ôl AALl</t>
  </si>
  <si>
    <t xml:space="preserve">Blwyddyn: </t>
  </si>
  <si>
    <t>Blwyddyn 12</t>
  </si>
  <si>
    <t>COD AALL</t>
  </si>
  <si>
    <t>AALL</t>
  </si>
  <si>
    <t xml:space="preserve">Yn parhau mewn Addysg Amser Llawn </t>
  </si>
  <si>
    <t>Yn parhau mewn addysg Ran-amser (llai nag 16 awr yr wythnos)</t>
  </si>
  <si>
    <t>Hyfforddiant yn Seiliedig ar Waith - statws anghyflogedig</t>
  </si>
  <si>
    <t>Hyfforddiant yn Seiliedig ar Waith - statws cyflogedig</t>
  </si>
  <si>
    <t>Cyflogedig - Arall</t>
  </si>
  <si>
    <t>Gwyddys nad ydynt mewn Addysg, Hyfforddiant na Chyflogaeth</t>
  </si>
  <si>
    <t>Dim ymateb i'r arolwg</t>
  </si>
  <si>
    <t>Wedi gadael yr ardal</t>
  </si>
  <si>
    <t>Cyfanswm yn y garfan</t>
  </si>
  <si>
    <t>Yn parhau mewn Addysg Llawn Amser (yn yr ysgol)</t>
  </si>
  <si>
    <t>Yn parhau mewn Addysg Llawn Amser (yn y Coleg)</t>
  </si>
  <si>
    <t>Yn parhau mewn Addysg Amser Llawn (mewn Addysg Uwch)</t>
  </si>
  <si>
    <t>Yn cymryd blwyddyn i ffwrdd (yn bwriadu mynd i AU y flwyddyn ganlynol)</t>
  </si>
  <si>
    <t xml:space="preserve">Cyngor Sir Ynys Môn </t>
  </si>
  <si>
    <t xml:space="preserve">Cyngor Gwynedd </t>
  </si>
  <si>
    <t xml:space="preserve">Cyngor Bwrdeistref Sirol Conwy </t>
  </si>
  <si>
    <t xml:space="preserve">Cyngor Sir Ddinbych </t>
  </si>
  <si>
    <t xml:space="preserve">Cyngor Sir Y Fflint </t>
  </si>
  <si>
    <t xml:space="preserve">Cyngor Bwrdeistref Sirol Wrecsam </t>
  </si>
  <si>
    <t xml:space="preserve">Cyngor Sir Powys </t>
  </si>
  <si>
    <t xml:space="preserve">Cyngor Sir Ceredigion </t>
  </si>
  <si>
    <t xml:space="preserve">Cyngor Sir Penfro </t>
  </si>
  <si>
    <t xml:space="preserve">Cyngor Sir Caerfyrddin </t>
  </si>
  <si>
    <t xml:space="preserve">Dinas a Sir Abertawe </t>
  </si>
  <si>
    <t xml:space="preserve">Cyngor Sir Castell-nedd Port Talbot </t>
  </si>
  <si>
    <r>
      <rPr>
        <b/>
        <sz val="11"/>
        <color indexed="8"/>
        <rFont val="Calibri"/>
        <family val="2"/>
      </rPr>
      <t xml:space="preserve">Cyngor </t>
    </r>
    <r>
      <rPr>
        <b/>
        <sz val="11"/>
        <color indexed="8"/>
        <rFont val="Calibri"/>
        <family val="2"/>
      </rPr>
      <t>Bwrdestref</t>
    </r>
    <r>
      <rPr>
        <b/>
        <sz val="11"/>
        <color indexed="8"/>
        <rFont val="Calibri"/>
        <family val="2"/>
      </rPr>
      <t xml:space="preserve"> Sirol Pen-y-bont ar Ogwr </t>
    </r>
  </si>
  <si>
    <t xml:space="preserve">Cyngor Sir Bro Morgannwg </t>
  </si>
  <si>
    <r>
      <rPr>
        <b/>
        <sz val="11"/>
        <color indexed="8"/>
        <rFont val="Calibri"/>
        <family val="2"/>
      </rPr>
      <t>Cyngor Bwrdeistref Sirol Rhondda Cynon Taf</t>
    </r>
    <r>
      <rPr>
        <sz val="11"/>
        <color indexed="8"/>
        <rFont val="Calibri"/>
        <family val="2"/>
      </rPr>
      <t xml:space="preserve"> </t>
    </r>
  </si>
  <si>
    <t xml:space="preserve">Cyngor Bwrdeistref Sirol Caerffili </t>
  </si>
  <si>
    <t xml:space="preserve">Cyngor Bwrdeistref Sirol Torfaen </t>
  </si>
  <si>
    <t xml:space="preserve">Cyngor Sir Fynwy </t>
  </si>
  <si>
    <t xml:space="preserve">Cyngor Dinas Casnewydd </t>
  </si>
  <si>
    <t xml:space="preserve">Cyngor Sir Caerdydd </t>
  </si>
  <si>
    <t>Is-gyfanswm</t>
  </si>
  <si>
    <t>Cyfanswm Cymru gyfan</t>
  </si>
  <si>
    <t xml:space="preserve">Cyngor Bwrdeistref Sirol Merthyr Tudful </t>
  </si>
  <si>
    <t xml:space="preserve">Cyngor Bwrdeistref Sirol Blaenau Gwent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</si>
</sst>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  <protection locked="0"/>
    </xf>
    <xf numFmtId="0" fontId="2" fillId="0" borderId="0" xfId="0" applyFont="1"/>
    <xf numFmtId="0" fontId="0" fillId="0" borderId="1" xfId="0" applyBorder="1" applyAlignment="1">
      <alignment textRotation="55" wrapText="1"/>
    </xf>
    <xf numFmtId="0" fontId="0" fillId="0" borderId="1" xfId="0" applyBorder="1" applyAlignment="1">
      <alignment textRotation="60" wrapText="1"/>
    </xf>
    <xf numFmtId="0" fontId="4" fillId="0" borderId="0" xfId="0" applyFont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2" borderId="1" xfId="0" applyFill="1" applyBorder="1"/>
    <xf numFmtId="0" fontId="0" fillId="0" borderId="1" xfId="0" applyBorder="1"/>
    <xf numFmtId="165" fontId="0" fillId="2" borderId="1" xfId="0" applyNumberFormat="1" applyFill="1" applyBorder="1"/>
    <xf numFmtId="165" fontId="0" fillId="0" borderId="1" xfId="0" applyNumberFormat="1" applyBorder="1"/>
    <xf numFmtId="165" fontId="4" fillId="0" borderId="0" xfId="0" applyNumberFormat="1" applyFont="1"/>
    <xf numFmtId="0" fontId="9" fillId="0" borderId="1" xfId="0" applyFont="1" applyBorder="1" applyAlignment="1">
      <alignment textRotation="55" wrapText="1"/>
    </xf>
    <xf numFmtId="0" fontId="9" fillId="0" borderId="1" xfId="0" applyFont="1" applyBorder="1" applyAlignment="1">
      <alignment textRotation="60" wrapText="1"/>
    </xf>
    <xf numFmtId="0" fontId="5" fillId="0" borderId="0" xfId="0" applyFont="1"/>
    <xf numFmtId="0" fontId="9" fillId="2" borderId="1" xfId="0" applyFont="1" applyFill="1" applyBorder="1" applyAlignment="1">
      <alignment textRotation="60" wrapText="1"/>
    </xf>
    <xf numFmtId="0" fontId="6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0" fontId="10" fillId="0" borderId="0" xfId="0" applyFont="1" applyAlignment="1">
      <alignment horizontal="left"/>
    </xf>
    <xf numFmtId="0" fontId="9" fillId="0" borderId="1" xfId="0" applyFont="1" applyBorder="1" applyAlignment="1">
      <alignment horizontal="center" textRotation="60" wrapText="1"/>
    </xf>
    <xf numFmtId="0" fontId="0" fillId="0" borderId="1" xfId="0" applyBorder="1" applyAlignment="1">
      <alignment horizontal="center" textRotation="60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UL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eers Wales"/>
      <sheetName val="Year 11"/>
      <sheetName val="Year 12"/>
      <sheetName val="Year 13"/>
      <sheetName val="Sheet 3"/>
      <sheetName val="Sheet 1"/>
      <sheetName val="Sheet 2"/>
      <sheetName val="South Central"/>
      <sheetName val="South East"/>
      <sheetName val="North "/>
      <sheetName val="West"/>
    </sheetNames>
    <sheetDataSet>
      <sheetData sheetId="0"/>
      <sheetData sheetId="1"/>
      <sheetData sheetId="2">
        <row r="8">
          <cell r="C8">
            <v>313</v>
          </cell>
          <cell r="D8">
            <v>7</v>
          </cell>
          <cell r="E8">
            <v>1</v>
          </cell>
          <cell r="F8">
            <v>0</v>
          </cell>
          <cell r="G8">
            <v>0</v>
          </cell>
          <cell r="H8">
            <v>1</v>
          </cell>
          <cell r="I8">
            <v>1</v>
          </cell>
          <cell r="J8">
            <v>4</v>
          </cell>
          <cell r="K8">
            <v>3</v>
          </cell>
          <cell r="L8">
            <v>5</v>
          </cell>
          <cell r="M8">
            <v>0</v>
          </cell>
        </row>
        <row r="10">
          <cell r="C10">
            <v>369</v>
          </cell>
          <cell r="D10">
            <v>5</v>
          </cell>
          <cell r="E10">
            <v>1</v>
          </cell>
          <cell r="F10">
            <v>0</v>
          </cell>
          <cell r="G10">
            <v>1</v>
          </cell>
          <cell r="H10">
            <v>0</v>
          </cell>
          <cell r="I10">
            <v>2</v>
          </cell>
          <cell r="J10">
            <v>8</v>
          </cell>
          <cell r="K10">
            <v>2</v>
          </cell>
          <cell r="L10">
            <v>1</v>
          </cell>
          <cell r="M10">
            <v>0</v>
          </cell>
        </row>
        <row r="12">
          <cell r="C12">
            <v>572</v>
          </cell>
          <cell r="D12">
            <v>22</v>
          </cell>
          <cell r="E12">
            <v>0</v>
          </cell>
          <cell r="F12">
            <v>0</v>
          </cell>
          <cell r="G12">
            <v>1</v>
          </cell>
          <cell r="H12">
            <v>2</v>
          </cell>
          <cell r="I12">
            <v>2</v>
          </cell>
          <cell r="J12">
            <v>9</v>
          </cell>
          <cell r="K12">
            <v>4</v>
          </cell>
          <cell r="L12">
            <v>9</v>
          </cell>
          <cell r="M12">
            <v>6</v>
          </cell>
        </row>
        <row r="14">
          <cell r="C14">
            <v>458</v>
          </cell>
          <cell r="D14">
            <v>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4</v>
          </cell>
          <cell r="J14">
            <v>2</v>
          </cell>
          <cell r="K14">
            <v>2</v>
          </cell>
          <cell r="L14">
            <v>3</v>
          </cell>
          <cell r="M14">
            <v>2</v>
          </cell>
        </row>
        <row r="16">
          <cell r="C16">
            <v>544</v>
          </cell>
          <cell r="D16">
            <v>25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11</v>
          </cell>
          <cell r="J16">
            <v>3</v>
          </cell>
          <cell r="K16">
            <v>2</v>
          </cell>
          <cell r="L16">
            <v>7</v>
          </cell>
          <cell r="M16">
            <v>0</v>
          </cell>
        </row>
        <row r="18">
          <cell r="C18">
            <v>166</v>
          </cell>
          <cell r="D18">
            <v>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</v>
          </cell>
          <cell r="J18">
            <v>2</v>
          </cell>
          <cell r="K18">
            <v>0</v>
          </cell>
          <cell r="L18">
            <v>4</v>
          </cell>
          <cell r="M18">
            <v>0</v>
          </cell>
        </row>
        <row r="20">
          <cell r="C20">
            <v>564</v>
          </cell>
          <cell r="D20">
            <v>20</v>
          </cell>
          <cell r="E20">
            <v>2</v>
          </cell>
          <cell r="F20">
            <v>0</v>
          </cell>
          <cell r="G20">
            <v>0</v>
          </cell>
          <cell r="H20">
            <v>0</v>
          </cell>
          <cell r="I20">
            <v>2</v>
          </cell>
          <cell r="J20">
            <v>5</v>
          </cell>
          <cell r="K20">
            <v>2</v>
          </cell>
          <cell r="L20">
            <v>6</v>
          </cell>
          <cell r="M20">
            <v>1</v>
          </cell>
        </row>
        <row r="22">
          <cell r="C22">
            <v>370</v>
          </cell>
          <cell r="D22">
            <v>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6</v>
          </cell>
          <cell r="K22">
            <v>5</v>
          </cell>
          <cell r="L22">
            <v>1</v>
          </cell>
          <cell r="M22">
            <v>0</v>
          </cell>
        </row>
        <row r="24">
          <cell r="C24">
            <v>324</v>
          </cell>
          <cell r="D24">
            <v>13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8</v>
          </cell>
          <cell r="K24">
            <v>1</v>
          </cell>
          <cell r="L24">
            <v>2</v>
          </cell>
          <cell r="M24">
            <v>0</v>
          </cell>
        </row>
        <row r="26">
          <cell r="C26">
            <v>682</v>
          </cell>
          <cell r="D26">
            <v>38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7</v>
          </cell>
          <cell r="J26">
            <v>12</v>
          </cell>
          <cell r="K26">
            <v>3</v>
          </cell>
          <cell r="L26">
            <v>1</v>
          </cell>
          <cell r="M26">
            <v>0</v>
          </cell>
        </row>
        <row r="28">
          <cell r="C28">
            <v>777</v>
          </cell>
          <cell r="D28">
            <v>24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2</v>
          </cell>
          <cell r="J28">
            <v>11</v>
          </cell>
          <cell r="K28">
            <v>4</v>
          </cell>
          <cell r="L28">
            <v>2</v>
          </cell>
          <cell r="M28">
            <v>3</v>
          </cell>
        </row>
        <row r="30">
          <cell r="C30">
            <v>229</v>
          </cell>
          <cell r="D30">
            <v>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2</v>
          </cell>
          <cell r="K30">
            <v>1</v>
          </cell>
          <cell r="L30">
            <v>0</v>
          </cell>
          <cell r="M30">
            <v>0</v>
          </cell>
        </row>
        <row r="32">
          <cell r="C32">
            <v>755</v>
          </cell>
          <cell r="D32">
            <v>25</v>
          </cell>
          <cell r="E32">
            <v>0</v>
          </cell>
          <cell r="F32">
            <v>0</v>
          </cell>
          <cell r="G32">
            <v>0</v>
          </cell>
          <cell r="H32">
            <v>2</v>
          </cell>
          <cell r="I32">
            <v>6</v>
          </cell>
          <cell r="J32">
            <v>12</v>
          </cell>
          <cell r="K32">
            <v>3</v>
          </cell>
          <cell r="L32">
            <v>12</v>
          </cell>
          <cell r="M32">
            <v>1</v>
          </cell>
        </row>
        <row r="34">
          <cell r="C34">
            <v>776</v>
          </cell>
          <cell r="D34">
            <v>41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3</v>
          </cell>
          <cell r="J34">
            <v>6</v>
          </cell>
          <cell r="K34">
            <v>3</v>
          </cell>
          <cell r="L34">
            <v>9</v>
          </cell>
          <cell r="M34">
            <v>1</v>
          </cell>
        </row>
        <row r="36">
          <cell r="C36">
            <v>1110</v>
          </cell>
          <cell r="D36">
            <v>85</v>
          </cell>
          <cell r="E36">
            <v>0</v>
          </cell>
          <cell r="F36">
            <v>0</v>
          </cell>
          <cell r="G36">
            <v>3</v>
          </cell>
          <cell r="H36">
            <v>5</v>
          </cell>
          <cell r="I36">
            <v>10</v>
          </cell>
          <cell r="J36">
            <v>37</v>
          </cell>
          <cell r="K36">
            <v>2</v>
          </cell>
          <cell r="L36">
            <v>12</v>
          </cell>
          <cell r="M36">
            <v>1</v>
          </cell>
        </row>
        <row r="38">
          <cell r="C38">
            <v>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C40">
            <v>421</v>
          </cell>
          <cell r="D40">
            <v>23</v>
          </cell>
          <cell r="E40">
            <v>1</v>
          </cell>
          <cell r="F40">
            <v>0</v>
          </cell>
          <cell r="G40">
            <v>0</v>
          </cell>
          <cell r="H40">
            <v>3</v>
          </cell>
          <cell r="I40">
            <v>5</v>
          </cell>
          <cell r="J40">
            <v>5</v>
          </cell>
          <cell r="K40">
            <v>2</v>
          </cell>
          <cell r="L40">
            <v>7</v>
          </cell>
          <cell r="M40">
            <v>0</v>
          </cell>
        </row>
        <row r="42">
          <cell r="C42">
            <v>12</v>
          </cell>
          <cell r="D42">
            <v>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C44">
            <v>49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  <cell r="I44">
            <v>0</v>
          </cell>
          <cell r="J44">
            <v>0</v>
          </cell>
          <cell r="K44">
            <v>0</v>
          </cell>
          <cell r="L44">
            <v>2</v>
          </cell>
          <cell r="M44">
            <v>0</v>
          </cell>
        </row>
        <row r="46">
          <cell r="C46">
            <v>427</v>
          </cell>
          <cell r="D46">
            <v>16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3</v>
          </cell>
          <cell r="J46">
            <v>6</v>
          </cell>
          <cell r="K46">
            <v>1</v>
          </cell>
          <cell r="L46">
            <v>1</v>
          </cell>
          <cell r="M46">
            <v>0</v>
          </cell>
        </row>
        <row r="48">
          <cell r="C48">
            <v>876</v>
          </cell>
          <cell r="D48">
            <v>38</v>
          </cell>
          <cell r="E48">
            <v>1</v>
          </cell>
          <cell r="F48">
            <v>0</v>
          </cell>
          <cell r="G48">
            <v>3</v>
          </cell>
          <cell r="H48">
            <v>1</v>
          </cell>
          <cell r="I48">
            <v>6</v>
          </cell>
          <cell r="J48">
            <v>10</v>
          </cell>
          <cell r="K48">
            <v>3</v>
          </cell>
          <cell r="L48">
            <v>3</v>
          </cell>
          <cell r="M48">
            <v>2</v>
          </cell>
        </row>
        <row r="50">
          <cell r="C50">
            <v>1621</v>
          </cell>
          <cell r="D50">
            <v>75</v>
          </cell>
          <cell r="E50">
            <v>0</v>
          </cell>
          <cell r="F50">
            <v>0</v>
          </cell>
          <cell r="G50">
            <v>1</v>
          </cell>
          <cell r="H50">
            <v>2</v>
          </cell>
          <cell r="I50">
            <v>6</v>
          </cell>
          <cell r="J50">
            <v>15</v>
          </cell>
          <cell r="K50">
            <v>12</v>
          </cell>
          <cell r="L50">
            <v>55</v>
          </cell>
          <cell r="M50">
            <v>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workbookViewId="0">
      <selection activeCell="C6" sqref="C6:F6"/>
    </sheetView>
  </sheetViews>
  <sheetFormatPr defaultRowHeight="14.25" x14ac:dyDescent="0.45"/>
  <cols>
    <col min="2" max="2" width="28.265625" customWidth="1"/>
    <col min="3" max="3" width="15.265625" customWidth="1"/>
    <col min="4" max="5" width="18" customWidth="1"/>
    <col min="6" max="6" width="22.73046875" customWidth="1"/>
    <col min="7" max="7" width="19.59765625" customWidth="1"/>
    <col min="8" max="8" width="18.265625" customWidth="1"/>
    <col min="9" max="9" width="20.1328125" customWidth="1"/>
    <col min="10" max="10" width="15.59765625" customWidth="1"/>
    <col min="11" max="11" width="16.86328125" customWidth="1"/>
    <col min="12" max="12" width="13.3984375" customWidth="1"/>
    <col min="13" max="13" width="12.1328125" customWidth="1"/>
    <col min="14" max="14" width="14.1328125" customWidth="1"/>
    <col min="15" max="16" width="9.1328125" customWidth="1"/>
  </cols>
  <sheetData>
    <row r="1" spans="1:18" x14ac:dyDescent="0.45">
      <c r="A1" s="22" t="s">
        <v>3</v>
      </c>
    </row>
    <row r="2" spans="1:18" x14ac:dyDescent="0.45">
      <c r="A2" s="22" t="s">
        <v>4</v>
      </c>
      <c r="B2" s="2">
        <v>2021</v>
      </c>
    </row>
    <row r="3" spans="1:18" x14ac:dyDescent="0.45">
      <c r="A3" s="22" t="s">
        <v>5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6" spans="1:18" ht="75" customHeight="1" x14ac:dyDescent="0.45">
      <c r="A6" s="14" t="s">
        <v>6</v>
      </c>
      <c r="B6" s="14" t="s">
        <v>7</v>
      </c>
      <c r="C6" s="23" t="s">
        <v>8</v>
      </c>
      <c r="D6" s="24"/>
      <c r="E6" s="24"/>
      <c r="F6" s="24"/>
      <c r="G6" s="15" t="s">
        <v>9</v>
      </c>
      <c r="H6" s="15" t="s">
        <v>10</v>
      </c>
      <c r="I6" s="15" t="s">
        <v>11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16</v>
      </c>
      <c r="O6" s="16"/>
      <c r="P6" s="16"/>
    </row>
    <row r="7" spans="1:18" ht="74.25" customHeight="1" x14ac:dyDescent="0.45">
      <c r="A7" s="4"/>
      <c r="B7" s="4"/>
      <c r="C7" s="17" t="s">
        <v>17</v>
      </c>
      <c r="D7" s="17" t="s">
        <v>18</v>
      </c>
      <c r="E7" s="17" t="s">
        <v>19</v>
      </c>
      <c r="F7" s="17" t="s">
        <v>20</v>
      </c>
      <c r="G7" s="5"/>
      <c r="H7" s="5"/>
      <c r="I7" s="5"/>
      <c r="J7" s="5"/>
      <c r="K7" s="5"/>
      <c r="L7" s="5"/>
      <c r="M7" s="5"/>
      <c r="N7" s="5"/>
      <c r="O7" s="18"/>
      <c r="P7" s="18"/>
      <c r="Q7" s="6"/>
      <c r="R7" s="6"/>
    </row>
    <row r="8" spans="1:18" x14ac:dyDescent="0.45">
      <c r="A8" s="7">
        <v>660</v>
      </c>
      <c r="B8" s="19" t="s">
        <v>21</v>
      </c>
      <c r="C8" s="9">
        <f>SUM('[1]Year 12'!C8)</f>
        <v>313</v>
      </c>
      <c r="D8" s="9">
        <f>SUM('[1]Year 12'!D8)</f>
        <v>7</v>
      </c>
      <c r="E8" s="9">
        <f>SUM('[1]Year 12'!E8)</f>
        <v>1</v>
      </c>
      <c r="F8" s="9">
        <f>SUM('[1]Year 12'!F8)</f>
        <v>0</v>
      </c>
      <c r="G8" s="10">
        <f>SUM('[1]Year 12'!G8)</f>
        <v>0</v>
      </c>
      <c r="H8" s="10">
        <f>SUM('[1]Year 12'!H8)</f>
        <v>1</v>
      </c>
      <c r="I8" s="10">
        <f>SUM('[1]Year 12'!I8)</f>
        <v>1</v>
      </c>
      <c r="J8" s="10">
        <f>SUM('[1]Year 12'!J8)</f>
        <v>4</v>
      </c>
      <c r="K8" s="10">
        <f>SUM('[1]Year 12'!K8)</f>
        <v>3</v>
      </c>
      <c r="L8" s="10">
        <f>SUM('[1]Year 12'!L8)</f>
        <v>5</v>
      </c>
      <c r="M8" s="10">
        <f>SUM('[1]Year 12'!M8)</f>
        <v>0</v>
      </c>
      <c r="N8" s="10">
        <f>SUM(C8:M8)</f>
        <v>335</v>
      </c>
      <c r="O8" s="6"/>
      <c r="P8" s="6"/>
    </row>
    <row r="9" spans="1:18" x14ac:dyDescent="0.45">
      <c r="A9" s="7" t="s">
        <v>2</v>
      </c>
      <c r="B9" s="8"/>
      <c r="C9" s="11">
        <f t="shared" ref="C9:N9" si="0">C8/$N$8*100</f>
        <v>93.432835820895519</v>
      </c>
      <c r="D9" s="11">
        <f t="shared" si="0"/>
        <v>2.0895522388059704</v>
      </c>
      <c r="E9" s="11">
        <f t="shared" si="0"/>
        <v>0.29850746268656719</v>
      </c>
      <c r="F9" s="11">
        <f t="shared" si="0"/>
        <v>0</v>
      </c>
      <c r="G9" s="12">
        <f t="shared" si="0"/>
        <v>0</v>
      </c>
      <c r="H9" s="12">
        <f t="shared" si="0"/>
        <v>0.29850746268656719</v>
      </c>
      <c r="I9" s="12">
        <f t="shared" si="0"/>
        <v>0.29850746268656719</v>
      </c>
      <c r="J9" s="12">
        <f t="shared" si="0"/>
        <v>1.1940298507462688</v>
      </c>
      <c r="K9" s="12">
        <f t="shared" si="0"/>
        <v>0.89552238805970152</v>
      </c>
      <c r="L9" s="12">
        <f t="shared" si="0"/>
        <v>1.4925373134328357</v>
      </c>
      <c r="M9" s="12">
        <f t="shared" si="0"/>
        <v>0</v>
      </c>
      <c r="N9" s="10">
        <f t="shared" si="0"/>
        <v>100</v>
      </c>
      <c r="O9" s="13"/>
      <c r="P9" s="13"/>
    </row>
    <row r="10" spans="1:18" ht="21" customHeight="1" x14ac:dyDescent="0.45">
      <c r="A10" s="7">
        <v>661</v>
      </c>
      <c r="B10" s="19" t="s">
        <v>22</v>
      </c>
      <c r="C10" s="9">
        <f>SUM('[1]Year 12'!C10)</f>
        <v>369</v>
      </c>
      <c r="D10" s="9">
        <f>SUM('[1]Year 12'!D10)</f>
        <v>5</v>
      </c>
      <c r="E10" s="9">
        <f>SUM('[1]Year 12'!E10)</f>
        <v>1</v>
      </c>
      <c r="F10" s="9">
        <f>SUM('[1]Year 12'!F10)</f>
        <v>0</v>
      </c>
      <c r="G10" s="10">
        <f>SUM('[1]Year 12'!G10)</f>
        <v>1</v>
      </c>
      <c r="H10" s="10">
        <f>SUM('[1]Year 12'!H10)</f>
        <v>0</v>
      </c>
      <c r="I10" s="10">
        <f>SUM('[1]Year 12'!I10)</f>
        <v>2</v>
      </c>
      <c r="J10" s="10">
        <f>SUM('[1]Year 12'!J10)</f>
        <v>8</v>
      </c>
      <c r="K10" s="10">
        <f>SUM('[1]Year 12'!K10)</f>
        <v>2</v>
      </c>
      <c r="L10" s="10">
        <f>SUM('[1]Year 12'!L10)</f>
        <v>1</v>
      </c>
      <c r="M10" s="10">
        <f>SUM('[1]Year 12'!M10)</f>
        <v>0</v>
      </c>
      <c r="N10" s="10">
        <f>SUM(C10:M10)</f>
        <v>389</v>
      </c>
      <c r="O10" s="6"/>
      <c r="P10" s="6"/>
    </row>
    <row r="11" spans="1:18" x14ac:dyDescent="0.45">
      <c r="A11" s="7" t="s">
        <v>2</v>
      </c>
      <c r="B11" s="8"/>
      <c r="C11" s="11">
        <f t="shared" ref="C11:N11" si="1">C10/$N$10*100</f>
        <v>94.85861182519281</v>
      </c>
      <c r="D11" s="11">
        <f t="shared" si="1"/>
        <v>1.2853470437017995</v>
      </c>
      <c r="E11" s="11">
        <f>E10/$N$10*100</f>
        <v>0.25706940874035988</v>
      </c>
      <c r="F11" s="11">
        <f>F10/$N$10*100</f>
        <v>0</v>
      </c>
      <c r="G11" s="12">
        <f t="shared" si="1"/>
        <v>0.25706940874035988</v>
      </c>
      <c r="H11" s="12">
        <f t="shared" si="1"/>
        <v>0</v>
      </c>
      <c r="I11" s="12">
        <f t="shared" si="1"/>
        <v>0.51413881748071977</v>
      </c>
      <c r="J11" s="12">
        <f t="shared" si="1"/>
        <v>2.0565552699228791</v>
      </c>
      <c r="K11" s="12">
        <f t="shared" si="1"/>
        <v>0.51413881748071977</v>
      </c>
      <c r="L11" s="12">
        <f t="shared" si="1"/>
        <v>0.25706940874035988</v>
      </c>
      <c r="M11" s="12">
        <f t="shared" si="1"/>
        <v>0</v>
      </c>
      <c r="N11" s="10">
        <f t="shared" si="1"/>
        <v>100</v>
      </c>
      <c r="O11" s="13"/>
      <c r="P11" s="13"/>
    </row>
    <row r="12" spans="1:18" ht="23.25" customHeight="1" x14ac:dyDescent="0.45">
      <c r="A12" s="7">
        <v>662</v>
      </c>
      <c r="B12" s="19" t="s">
        <v>23</v>
      </c>
      <c r="C12" s="9">
        <f>SUM('[1]Year 12'!C12)</f>
        <v>572</v>
      </c>
      <c r="D12" s="9">
        <f>SUM('[1]Year 12'!D12)</f>
        <v>22</v>
      </c>
      <c r="E12" s="9">
        <f>SUM('[1]Year 12'!E12)</f>
        <v>0</v>
      </c>
      <c r="F12" s="9">
        <f>SUM('[1]Year 12'!F12)</f>
        <v>0</v>
      </c>
      <c r="G12" s="10">
        <f>SUM('[1]Year 12'!G12)</f>
        <v>1</v>
      </c>
      <c r="H12" s="10">
        <f>SUM('[1]Year 12'!H12)</f>
        <v>2</v>
      </c>
      <c r="I12" s="10">
        <f>SUM('[1]Year 12'!I12)</f>
        <v>2</v>
      </c>
      <c r="J12" s="10">
        <f>SUM('[1]Year 12'!J12)</f>
        <v>9</v>
      </c>
      <c r="K12" s="10">
        <f>SUM('[1]Year 12'!K12)</f>
        <v>4</v>
      </c>
      <c r="L12" s="10">
        <f>SUM('[1]Year 12'!L12)</f>
        <v>9</v>
      </c>
      <c r="M12" s="10">
        <f>SUM('[1]Year 12'!M12)</f>
        <v>6</v>
      </c>
      <c r="N12" s="10">
        <f>SUM(C12:M12)</f>
        <v>627</v>
      </c>
      <c r="O12" s="6"/>
      <c r="P12" s="6"/>
    </row>
    <row r="13" spans="1:18" x14ac:dyDescent="0.45">
      <c r="A13" s="7" t="s">
        <v>2</v>
      </c>
      <c r="B13" s="8"/>
      <c r="C13" s="11">
        <f t="shared" ref="C13:N13" si="2">C12/$N$12*100</f>
        <v>91.228070175438589</v>
      </c>
      <c r="D13" s="11">
        <f t="shared" si="2"/>
        <v>3.5087719298245612</v>
      </c>
      <c r="E13" s="11">
        <f>E12/$N$12*100</f>
        <v>0</v>
      </c>
      <c r="F13" s="11">
        <f>F12/$N$12*100</f>
        <v>0</v>
      </c>
      <c r="G13" s="12">
        <f t="shared" si="2"/>
        <v>0.15948963317384371</v>
      </c>
      <c r="H13" s="12">
        <f t="shared" si="2"/>
        <v>0.31897926634768742</v>
      </c>
      <c r="I13" s="12">
        <f t="shared" si="2"/>
        <v>0.31897926634768742</v>
      </c>
      <c r="J13" s="12">
        <f t="shared" si="2"/>
        <v>1.4354066985645932</v>
      </c>
      <c r="K13" s="12">
        <f t="shared" si="2"/>
        <v>0.63795853269537484</v>
      </c>
      <c r="L13" s="12">
        <f t="shared" si="2"/>
        <v>1.4354066985645932</v>
      </c>
      <c r="M13" s="12">
        <f t="shared" si="2"/>
        <v>0.9569377990430622</v>
      </c>
      <c r="N13" s="10">
        <f t="shared" si="2"/>
        <v>100</v>
      </c>
      <c r="O13" s="13"/>
      <c r="P13" s="13"/>
    </row>
    <row r="14" spans="1:18" ht="19.5" customHeight="1" x14ac:dyDescent="0.45">
      <c r="A14" s="7">
        <v>663</v>
      </c>
      <c r="B14" s="19" t="s">
        <v>24</v>
      </c>
      <c r="C14" s="9">
        <f>SUM('[1]Year 12'!C14)</f>
        <v>458</v>
      </c>
      <c r="D14" s="9">
        <f>SUM('[1]Year 12'!D14)</f>
        <v>18</v>
      </c>
      <c r="E14" s="9">
        <f>SUM('[1]Year 12'!E14)</f>
        <v>0</v>
      </c>
      <c r="F14" s="9">
        <f>SUM('[1]Year 12'!F14)</f>
        <v>0</v>
      </c>
      <c r="G14" s="10">
        <f>SUM('[1]Year 12'!G14)</f>
        <v>0</v>
      </c>
      <c r="H14" s="10">
        <f>SUM('[1]Year 12'!H14)</f>
        <v>0</v>
      </c>
      <c r="I14" s="10">
        <f>SUM('[1]Year 12'!I14)</f>
        <v>4</v>
      </c>
      <c r="J14" s="10">
        <f>SUM('[1]Year 12'!J14)</f>
        <v>2</v>
      </c>
      <c r="K14" s="10">
        <f>SUM('[1]Year 12'!K14)</f>
        <v>2</v>
      </c>
      <c r="L14" s="10">
        <f>SUM('[1]Year 12'!L14)</f>
        <v>3</v>
      </c>
      <c r="M14" s="10">
        <f>SUM('[1]Year 12'!M14)</f>
        <v>2</v>
      </c>
      <c r="N14" s="10">
        <f>SUM(C14:M14)</f>
        <v>489</v>
      </c>
      <c r="O14" s="6"/>
      <c r="P14" s="6"/>
    </row>
    <row r="15" spans="1:18" x14ac:dyDescent="0.45">
      <c r="A15" s="7" t="s">
        <v>2</v>
      </c>
      <c r="B15" s="8"/>
      <c r="C15" s="11">
        <f t="shared" ref="C15:N15" si="3">C14/$N$14*100</f>
        <v>93.660531697341511</v>
      </c>
      <c r="D15" s="11">
        <f t="shared" si="3"/>
        <v>3.6809815950920246</v>
      </c>
      <c r="E15" s="11">
        <f>E14/$N$14*100</f>
        <v>0</v>
      </c>
      <c r="F15" s="11">
        <f>F14/$N$14*100</f>
        <v>0</v>
      </c>
      <c r="G15" s="12">
        <f t="shared" si="3"/>
        <v>0</v>
      </c>
      <c r="H15" s="12">
        <f t="shared" si="3"/>
        <v>0</v>
      </c>
      <c r="I15" s="12">
        <f t="shared" si="3"/>
        <v>0.81799591002045002</v>
      </c>
      <c r="J15" s="12">
        <f t="shared" si="3"/>
        <v>0.40899795501022501</v>
      </c>
      <c r="K15" s="12">
        <f t="shared" si="3"/>
        <v>0.40899795501022501</v>
      </c>
      <c r="L15" s="12">
        <f t="shared" si="3"/>
        <v>0.61349693251533743</v>
      </c>
      <c r="M15" s="12">
        <f t="shared" si="3"/>
        <v>0.40899795501022501</v>
      </c>
      <c r="N15" s="10">
        <f t="shared" si="3"/>
        <v>100</v>
      </c>
      <c r="O15" s="13"/>
      <c r="P15" s="13"/>
    </row>
    <row r="16" spans="1:18" ht="21.75" customHeight="1" x14ac:dyDescent="0.45">
      <c r="A16" s="7">
        <v>664</v>
      </c>
      <c r="B16" s="19" t="s">
        <v>25</v>
      </c>
      <c r="C16" s="9">
        <f>SUM('[1]Year 12'!C16)</f>
        <v>544</v>
      </c>
      <c r="D16" s="9">
        <f>SUM('[1]Year 12'!D16)</f>
        <v>25</v>
      </c>
      <c r="E16" s="9">
        <f>SUM('[1]Year 12'!E16)</f>
        <v>0</v>
      </c>
      <c r="F16" s="9">
        <f>SUM('[1]Year 12'!F16)</f>
        <v>0</v>
      </c>
      <c r="G16" s="10">
        <f>SUM('[1]Year 12'!G16)</f>
        <v>0</v>
      </c>
      <c r="H16" s="10">
        <f>SUM('[1]Year 12'!H16)</f>
        <v>1</v>
      </c>
      <c r="I16" s="10">
        <f>SUM('[1]Year 12'!I16)</f>
        <v>11</v>
      </c>
      <c r="J16" s="10">
        <f>SUM('[1]Year 12'!J16)</f>
        <v>3</v>
      </c>
      <c r="K16" s="10">
        <f>SUM('[1]Year 12'!K16)</f>
        <v>2</v>
      </c>
      <c r="L16" s="10">
        <f>SUM('[1]Year 12'!L16)</f>
        <v>7</v>
      </c>
      <c r="M16" s="10">
        <f>SUM('[1]Year 12'!M16)</f>
        <v>0</v>
      </c>
      <c r="N16" s="10">
        <f>SUM(C16:M16)</f>
        <v>593</v>
      </c>
      <c r="O16" s="6"/>
      <c r="P16" s="6"/>
    </row>
    <row r="17" spans="1:16" x14ac:dyDescent="0.45">
      <c r="A17" s="7" t="s">
        <v>2</v>
      </c>
      <c r="B17" s="8"/>
      <c r="C17" s="11">
        <f t="shared" ref="C17:N17" si="4">C16/$N$16*100</f>
        <v>91.736930860033723</v>
      </c>
      <c r="D17" s="11">
        <f t="shared" si="4"/>
        <v>4.2158516020236094</v>
      </c>
      <c r="E17" s="11">
        <f>E16/$N$16*100</f>
        <v>0</v>
      </c>
      <c r="F17" s="11">
        <f>F16/$N$16*100</f>
        <v>0</v>
      </c>
      <c r="G17" s="12">
        <f t="shared" si="4"/>
        <v>0</v>
      </c>
      <c r="H17" s="12">
        <f t="shared" si="4"/>
        <v>0.16863406408094433</v>
      </c>
      <c r="I17" s="12">
        <f t="shared" si="4"/>
        <v>1.854974704890388</v>
      </c>
      <c r="J17" s="12">
        <f t="shared" si="4"/>
        <v>0.50590219224283306</v>
      </c>
      <c r="K17" s="12">
        <f t="shared" si="4"/>
        <v>0.33726812816188867</v>
      </c>
      <c r="L17" s="12">
        <f t="shared" si="4"/>
        <v>1.1804384485666104</v>
      </c>
      <c r="M17" s="12">
        <f t="shared" si="4"/>
        <v>0</v>
      </c>
      <c r="N17" s="10">
        <f t="shared" si="4"/>
        <v>100</v>
      </c>
      <c r="O17" s="13"/>
      <c r="P17" s="13"/>
    </row>
    <row r="18" spans="1:16" ht="28.5" x14ac:dyDescent="0.45">
      <c r="A18" s="7">
        <v>665</v>
      </c>
      <c r="B18" s="19" t="s">
        <v>26</v>
      </c>
      <c r="C18" s="9">
        <f>SUM('[1]Year 12'!C18)</f>
        <v>166</v>
      </c>
      <c r="D18" s="9">
        <f>SUM('[1]Year 12'!D18)</f>
        <v>8</v>
      </c>
      <c r="E18" s="9">
        <f>SUM('[1]Year 12'!E18)</f>
        <v>0</v>
      </c>
      <c r="F18" s="9">
        <f>SUM('[1]Year 12'!F18)</f>
        <v>0</v>
      </c>
      <c r="G18" s="10">
        <f>SUM('[1]Year 12'!G18)</f>
        <v>0</v>
      </c>
      <c r="H18" s="10">
        <f>SUM('[1]Year 12'!H18)</f>
        <v>0</v>
      </c>
      <c r="I18" s="10">
        <f>SUM('[1]Year 12'!I18)</f>
        <v>3</v>
      </c>
      <c r="J18" s="10">
        <f>SUM('[1]Year 12'!J18)</f>
        <v>2</v>
      </c>
      <c r="K18" s="10">
        <f>SUM('[1]Year 12'!K18)</f>
        <v>0</v>
      </c>
      <c r="L18" s="10">
        <f>SUM('[1]Year 12'!L18)</f>
        <v>4</v>
      </c>
      <c r="M18" s="10">
        <f>SUM('[1]Year 12'!M18)</f>
        <v>0</v>
      </c>
      <c r="N18" s="10">
        <f>SUM(C18:M18)</f>
        <v>183</v>
      </c>
      <c r="O18" s="6"/>
      <c r="P18" s="6"/>
    </row>
    <row r="19" spans="1:16" x14ac:dyDescent="0.45">
      <c r="A19" s="7" t="s">
        <v>2</v>
      </c>
      <c r="B19" s="8"/>
      <c r="C19" s="11">
        <f t="shared" ref="C19:N19" si="5">C18/$N$18*100</f>
        <v>90.710382513661202</v>
      </c>
      <c r="D19" s="11">
        <f t="shared" si="5"/>
        <v>4.3715846994535523</v>
      </c>
      <c r="E19" s="11">
        <f>E18/$N$18*100</f>
        <v>0</v>
      </c>
      <c r="F19" s="11">
        <f>F18/$N$18*100</f>
        <v>0</v>
      </c>
      <c r="G19" s="12">
        <f t="shared" si="5"/>
        <v>0</v>
      </c>
      <c r="H19" s="12">
        <f t="shared" si="5"/>
        <v>0</v>
      </c>
      <c r="I19" s="12">
        <f t="shared" si="5"/>
        <v>1.639344262295082</v>
      </c>
      <c r="J19" s="12">
        <f t="shared" si="5"/>
        <v>1.0928961748633881</v>
      </c>
      <c r="K19" s="12">
        <f t="shared" si="5"/>
        <v>0</v>
      </c>
      <c r="L19" s="12">
        <f t="shared" si="5"/>
        <v>2.1857923497267762</v>
      </c>
      <c r="M19" s="12">
        <f t="shared" si="5"/>
        <v>0</v>
      </c>
      <c r="N19" s="10">
        <f t="shared" si="5"/>
        <v>100</v>
      </c>
      <c r="O19" s="13"/>
      <c r="P19" s="13"/>
    </row>
    <row r="20" spans="1:16" ht="21" customHeight="1" x14ac:dyDescent="0.45">
      <c r="A20" s="7">
        <v>666</v>
      </c>
      <c r="B20" s="19" t="s">
        <v>27</v>
      </c>
      <c r="C20" s="9">
        <f>SUM('[1]Year 12'!C20)</f>
        <v>564</v>
      </c>
      <c r="D20" s="9">
        <f>SUM('[1]Year 12'!D20)</f>
        <v>20</v>
      </c>
      <c r="E20" s="9">
        <f>SUM('[1]Year 12'!E20)</f>
        <v>2</v>
      </c>
      <c r="F20" s="9">
        <f>SUM('[1]Year 12'!F20)</f>
        <v>0</v>
      </c>
      <c r="G20" s="10">
        <f>SUM('[1]Year 12'!G20)</f>
        <v>0</v>
      </c>
      <c r="H20" s="10">
        <f>SUM('[1]Year 12'!H20)</f>
        <v>0</v>
      </c>
      <c r="I20" s="10">
        <f>SUM('[1]Year 12'!I20)</f>
        <v>2</v>
      </c>
      <c r="J20" s="10">
        <f>SUM('[1]Year 12'!J20)</f>
        <v>5</v>
      </c>
      <c r="K20" s="10">
        <f>SUM('[1]Year 12'!K20)</f>
        <v>2</v>
      </c>
      <c r="L20" s="10">
        <f>SUM('[1]Year 12'!L20)</f>
        <v>6</v>
      </c>
      <c r="M20" s="10">
        <f>SUM('[1]Year 12'!M20)</f>
        <v>1</v>
      </c>
      <c r="N20" s="10">
        <f>SUM(C20:M20)</f>
        <v>602</v>
      </c>
      <c r="O20" s="6"/>
      <c r="P20" s="6"/>
    </row>
    <row r="21" spans="1:16" x14ac:dyDescent="0.45">
      <c r="A21" s="7" t="s">
        <v>2</v>
      </c>
      <c r="B21" s="8"/>
      <c r="C21" s="11">
        <f t="shared" ref="C21:N21" si="6">C20/$N$20*100</f>
        <v>93.687707641196013</v>
      </c>
      <c r="D21" s="11">
        <f t="shared" si="6"/>
        <v>3.322259136212625</v>
      </c>
      <c r="E21" s="11">
        <f>E20/$N$20*100</f>
        <v>0.33222591362126247</v>
      </c>
      <c r="F21" s="11">
        <f>F20/$N$20*100</f>
        <v>0</v>
      </c>
      <c r="G21" s="12">
        <f t="shared" si="6"/>
        <v>0</v>
      </c>
      <c r="H21" s="12">
        <f t="shared" si="6"/>
        <v>0</v>
      </c>
      <c r="I21" s="12">
        <f t="shared" si="6"/>
        <v>0.33222591362126247</v>
      </c>
      <c r="J21" s="12">
        <f t="shared" si="6"/>
        <v>0.83056478405315626</v>
      </c>
      <c r="K21" s="12">
        <f t="shared" si="6"/>
        <v>0.33222591362126247</v>
      </c>
      <c r="L21" s="12">
        <f t="shared" si="6"/>
        <v>0.99667774086378735</v>
      </c>
      <c r="M21" s="12">
        <f t="shared" si="6"/>
        <v>0.16611295681063123</v>
      </c>
      <c r="N21" s="10">
        <f t="shared" si="6"/>
        <v>100</v>
      </c>
      <c r="O21" s="13"/>
      <c r="P21" s="13"/>
    </row>
    <row r="22" spans="1:16" ht="22.5" customHeight="1" x14ac:dyDescent="0.45">
      <c r="A22" s="7">
        <v>667</v>
      </c>
      <c r="B22" s="19" t="s">
        <v>28</v>
      </c>
      <c r="C22" s="9">
        <f>SUM('[1]Year 12'!C22)</f>
        <v>370</v>
      </c>
      <c r="D22" s="9">
        <f>SUM('[1]Year 12'!D22)</f>
        <v>8</v>
      </c>
      <c r="E22" s="9">
        <f>SUM('[1]Year 12'!E22)</f>
        <v>0</v>
      </c>
      <c r="F22" s="9">
        <f>SUM('[1]Year 12'!F22)</f>
        <v>0</v>
      </c>
      <c r="G22" s="10">
        <f>SUM('[1]Year 12'!G22)</f>
        <v>0</v>
      </c>
      <c r="H22" s="10">
        <f>SUM('[1]Year 12'!H22)</f>
        <v>0</v>
      </c>
      <c r="I22" s="10">
        <f>SUM('[1]Year 12'!I22)</f>
        <v>0</v>
      </c>
      <c r="J22" s="10">
        <f>SUM('[1]Year 12'!J22)</f>
        <v>6</v>
      </c>
      <c r="K22" s="10">
        <f>SUM('[1]Year 12'!K22)</f>
        <v>5</v>
      </c>
      <c r="L22" s="10">
        <f>SUM('[1]Year 12'!L22)</f>
        <v>1</v>
      </c>
      <c r="M22" s="10">
        <f>SUM('[1]Year 12'!M22)</f>
        <v>0</v>
      </c>
      <c r="N22" s="10">
        <f>SUM(C22:M22)</f>
        <v>390</v>
      </c>
      <c r="O22" s="6"/>
      <c r="P22" s="6"/>
    </row>
    <row r="23" spans="1:16" x14ac:dyDescent="0.45">
      <c r="A23" s="7" t="s">
        <v>2</v>
      </c>
      <c r="B23" s="8"/>
      <c r="C23" s="11">
        <f t="shared" ref="C23:N23" si="7">C22/$N$22*100</f>
        <v>94.871794871794862</v>
      </c>
      <c r="D23" s="11">
        <f t="shared" si="7"/>
        <v>2.0512820512820511</v>
      </c>
      <c r="E23" s="11">
        <f>E22/$N$22*100</f>
        <v>0</v>
      </c>
      <c r="F23" s="11">
        <f>F22/$N$22*100</f>
        <v>0</v>
      </c>
      <c r="G23" s="12">
        <f t="shared" si="7"/>
        <v>0</v>
      </c>
      <c r="H23" s="12">
        <f t="shared" si="7"/>
        <v>0</v>
      </c>
      <c r="I23" s="12">
        <f t="shared" si="7"/>
        <v>0</v>
      </c>
      <c r="J23" s="12">
        <f t="shared" si="7"/>
        <v>1.5384615384615385</v>
      </c>
      <c r="K23" s="12">
        <f t="shared" si="7"/>
        <v>1.2820512820512819</v>
      </c>
      <c r="L23" s="12">
        <f t="shared" si="7"/>
        <v>0.25641025641025639</v>
      </c>
      <c r="M23" s="12">
        <f t="shared" si="7"/>
        <v>0</v>
      </c>
      <c r="N23" s="12">
        <f t="shared" si="7"/>
        <v>100</v>
      </c>
      <c r="O23" s="13"/>
      <c r="P23" s="13"/>
    </row>
    <row r="24" spans="1:16" x14ac:dyDescent="0.45">
      <c r="A24" s="7">
        <v>668</v>
      </c>
      <c r="B24" s="19" t="s">
        <v>29</v>
      </c>
      <c r="C24" s="9">
        <f>SUM('[1]Year 12'!C24)</f>
        <v>324</v>
      </c>
      <c r="D24" s="9">
        <f>SUM('[1]Year 12'!D24)</f>
        <v>13</v>
      </c>
      <c r="E24" s="9">
        <f>SUM('[1]Year 12'!E24)</f>
        <v>0</v>
      </c>
      <c r="F24" s="9">
        <f>SUM('[1]Year 12'!F24)</f>
        <v>0</v>
      </c>
      <c r="G24" s="10">
        <f>SUM('[1]Year 12'!G24)</f>
        <v>0</v>
      </c>
      <c r="H24" s="10">
        <f>SUM('[1]Year 12'!H24)</f>
        <v>0</v>
      </c>
      <c r="I24" s="10">
        <f>SUM('[1]Year 12'!I24)</f>
        <v>1</v>
      </c>
      <c r="J24" s="10">
        <f>SUM('[1]Year 12'!J24)</f>
        <v>8</v>
      </c>
      <c r="K24" s="10">
        <f>SUM('[1]Year 12'!K24)</f>
        <v>1</v>
      </c>
      <c r="L24" s="10">
        <f>SUM('[1]Year 12'!L24)</f>
        <v>2</v>
      </c>
      <c r="M24" s="10">
        <f>SUM('[1]Year 12'!M24)</f>
        <v>0</v>
      </c>
      <c r="N24" s="10">
        <f>SUM(C24:M24)</f>
        <v>349</v>
      </c>
      <c r="O24" s="6"/>
      <c r="P24" s="6"/>
    </row>
    <row r="25" spans="1:16" x14ac:dyDescent="0.45">
      <c r="A25" s="7" t="s">
        <v>2</v>
      </c>
      <c r="B25" s="8"/>
      <c r="C25" s="11">
        <f t="shared" ref="C25:N25" si="8">C24/$N$24*100</f>
        <v>92.836676217765046</v>
      </c>
      <c r="D25" s="11">
        <f t="shared" si="8"/>
        <v>3.7249283667621778</v>
      </c>
      <c r="E25" s="11">
        <f>E24/$N$24*100</f>
        <v>0</v>
      </c>
      <c r="F25" s="11">
        <f>F24/$N$24*100</f>
        <v>0</v>
      </c>
      <c r="G25" s="12">
        <f t="shared" si="8"/>
        <v>0</v>
      </c>
      <c r="H25" s="12">
        <f t="shared" si="8"/>
        <v>0</v>
      </c>
      <c r="I25" s="12">
        <f t="shared" si="8"/>
        <v>0.28653295128939826</v>
      </c>
      <c r="J25" s="12">
        <f t="shared" si="8"/>
        <v>2.2922636103151861</v>
      </c>
      <c r="K25" s="12">
        <f t="shared" si="8"/>
        <v>0.28653295128939826</v>
      </c>
      <c r="L25" s="12">
        <f t="shared" si="8"/>
        <v>0.57306590257879653</v>
      </c>
      <c r="M25" s="12">
        <f t="shared" si="8"/>
        <v>0</v>
      </c>
      <c r="N25" s="10">
        <f t="shared" si="8"/>
        <v>100</v>
      </c>
      <c r="O25" s="13"/>
      <c r="P25" s="13"/>
    </row>
    <row r="26" spans="1:16" x14ac:dyDescent="0.45">
      <c r="A26" s="7">
        <v>669</v>
      </c>
      <c r="B26" s="19" t="s">
        <v>30</v>
      </c>
      <c r="C26" s="9">
        <f>SUM('[1]Year 12'!C26)</f>
        <v>682</v>
      </c>
      <c r="D26" s="9">
        <f>SUM('[1]Year 12'!D26)</f>
        <v>38</v>
      </c>
      <c r="E26" s="9">
        <f>SUM('[1]Year 12'!E26)</f>
        <v>0</v>
      </c>
      <c r="F26" s="9">
        <f>SUM('[1]Year 12'!F26)</f>
        <v>0</v>
      </c>
      <c r="G26" s="10">
        <f>SUM('[1]Year 12'!G26)</f>
        <v>0</v>
      </c>
      <c r="H26" s="10">
        <f>SUM('[1]Year 12'!H26)</f>
        <v>1</v>
      </c>
      <c r="I26" s="10">
        <f>SUM('[1]Year 12'!I26)</f>
        <v>7</v>
      </c>
      <c r="J26" s="10">
        <f>SUM('[1]Year 12'!J26)</f>
        <v>12</v>
      </c>
      <c r="K26" s="10">
        <f>SUM('[1]Year 12'!K26)</f>
        <v>3</v>
      </c>
      <c r="L26" s="10">
        <f>SUM('[1]Year 12'!L26)</f>
        <v>1</v>
      </c>
      <c r="M26" s="10">
        <f>SUM('[1]Year 12'!M26)</f>
        <v>0</v>
      </c>
      <c r="N26" s="10">
        <f>SUM(C26:M26)</f>
        <v>744</v>
      </c>
      <c r="O26" s="6"/>
      <c r="P26" s="6"/>
    </row>
    <row r="27" spans="1:16" x14ac:dyDescent="0.45">
      <c r="A27" s="7" t="s">
        <v>2</v>
      </c>
      <c r="B27" s="8"/>
      <c r="C27" s="11">
        <f t="shared" ref="C27:N27" si="9">C26/$N$26*100</f>
        <v>91.666666666666657</v>
      </c>
      <c r="D27" s="11">
        <f t="shared" si="9"/>
        <v>5.10752688172043</v>
      </c>
      <c r="E27" s="11">
        <f>E26/$N$26*100</f>
        <v>0</v>
      </c>
      <c r="F27" s="11">
        <f>F26/$N$26*100</f>
        <v>0</v>
      </c>
      <c r="G27" s="12">
        <f t="shared" si="9"/>
        <v>0</v>
      </c>
      <c r="H27" s="12">
        <f t="shared" si="9"/>
        <v>0.13440860215053765</v>
      </c>
      <c r="I27" s="12">
        <f t="shared" si="9"/>
        <v>0.94086021505376349</v>
      </c>
      <c r="J27" s="12">
        <f t="shared" si="9"/>
        <v>1.6129032258064515</v>
      </c>
      <c r="K27" s="12">
        <f t="shared" si="9"/>
        <v>0.40322580645161288</v>
      </c>
      <c r="L27" s="12">
        <f t="shared" si="9"/>
        <v>0.13440860215053765</v>
      </c>
      <c r="M27" s="12">
        <f t="shared" si="9"/>
        <v>0</v>
      </c>
      <c r="N27" s="10">
        <f t="shared" si="9"/>
        <v>100</v>
      </c>
      <c r="O27" s="13"/>
      <c r="P27" s="13"/>
    </row>
    <row r="28" spans="1:16" x14ac:dyDescent="0.45">
      <c r="A28" s="7">
        <v>670</v>
      </c>
      <c r="B28" s="19" t="s">
        <v>31</v>
      </c>
      <c r="C28" s="9">
        <f>SUM('[1]Year 12'!C28)</f>
        <v>777</v>
      </c>
      <c r="D28" s="9">
        <f>SUM('[1]Year 12'!D28)</f>
        <v>24</v>
      </c>
      <c r="E28" s="9">
        <f>SUM('[1]Year 12'!E28)</f>
        <v>0</v>
      </c>
      <c r="F28" s="9">
        <f>SUM('[1]Year 12'!F28)</f>
        <v>0</v>
      </c>
      <c r="G28" s="10">
        <f>SUM('[1]Year 12'!G28)</f>
        <v>0</v>
      </c>
      <c r="H28" s="10">
        <f>SUM('[1]Year 12'!H28)</f>
        <v>1</v>
      </c>
      <c r="I28" s="10">
        <f>SUM('[1]Year 12'!I28)</f>
        <v>2</v>
      </c>
      <c r="J28" s="10">
        <f>SUM('[1]Year 12'!J28)</f>
        <v>11</v>
      </c>
      <c r="K28" s="10">
        <f>SUM('[1]Year 12'!K28)</f>
        <v>4</v>
      </c>
      <c r="L28" s="10">
        <f>SUM('[1]Year 12'!L28)</f>
        <v>2</v>
      </c>
      <c r="M28" s="10">
        <f>SUM('[1]Year 12'!M28)</f>
        <v>3</v>
      </c>
      <c r="N28" s="10">
        <f>SUM(C28:M28)</f>
        <v>824</v>
      </c>
      <c r="O28" s="6"/>
      <c r="P28" s="6"/>
    </row>
    <row r="29" spans="1:16" x14ac:dyDescent="0.45">
      <c r="A29" s="7" t="s">
        <v>2</v>
      </c>
      <c r="B29" s="8"/>
      <c r="C29" s="11">
        <f t="shared" ref="C29:N29" si="10">C28/$N$28*100</f>
        <v>94.296116504854368</v>
      </c>
      <c r="D29" s="11">
        <f t="shared" si="10"/>
        <v>2.912621359223301</v>
      </c>
      <c r="E29" s="11">
        <f>E28/$N$28*100</f>
        <v>0</v>
      </c>
      <c r="F29" s="11">
        <f>F28/$N$28*100</f>
        <v>0</v>
      </c>
      <c r="G29" s="12">
        <f t="shared" si="10"/>
        <v>0</v>
      </c>
      <c r="H29" s="12">
        <f t="shared" si="10"/>
        <v>0.12135922330097086</v>
      </c>
      <c r="I29" s="12">
        <f t="shared" si="10"/>
        <v>0.24271844660194172</v>
      </c>
      <c r="J29" s="12">
        <f t="shared" si="10"/>
        <v>1.3349514563106795</v>
      </c>
      <c r="K29" s="12">
        <f t="shared" si="10"/>
        <v>0.48543689320388345</v>
      </c>
      <c r="L29" s="12">
        <f t="shared" si="10"/>
        <v>0.24271844660194172</v>
      </c>
      <c r="M29" s="12">
        <f t="shared" si="10"/>
        <v>0.36407766990291263</v>
      </c>
      <c r="N29" s="10">
        <f t="shared" si="10"/>
        <v>100</v>
      </c>
      <c r="O29" s="13"/>
      <c r="P29" s="13"/>
    </row>
    <row r="30" spans="1:16" ht="28.5" x14ac:dyDescent="0.45">
      <c r="A30" s="7">
        <v>671</v>
      </c>
      <c r="B30" s="19" t="s">
        <v>32</v>
      </c>
      <c r="C30" s="9">
        <f>SUM('[1]Year 12'!C30)</f>
        <v>229</v>
      </c>
      <c r="D30" s="9">
        <f>SUM('[1]Year 12'!D30)</f>
        <v>3</v>
      </c>
      <c r="E30" s="9">
        <f>SUM('[1]Year 12'!E30)</f>
        <v>0</v>
      </c>
      <c r="F30" s="9">
        <f>SUM('[1]Year 12'!F30)</f>
        <v>0</v>
      </c>
      <c r="G30" s="10">
        <f>SUM('[1]Year 12'!G30)</f>
        <v>0</v>
      </c>
      <c r="H30" s="10">
        <f>SUM('[1]Year 12'!H30)</f>
        <v>0</v>
      </c>
      <c r="I30" s="10">
        <f>SUM('[1]Year 12'!I30)</f>
        <v>1</v>
      </c>
      <c r="J30" s="10">
        <f>SUM('[1]Year 12'!J30)</f>
        <v>2</v>
      </c>
      <c r="K30" s="10">
        <f>SUM('[1]Year 12'!K30)</f>
        <v>1</v>
      </c>
      <c r="L30" s="10">
        <f>SUM('[1]Year 12'!L30)</f>
        <v>0</v>
      </c>
      <c r="M30" s="10">
        <f>SUM('[1]Year 12'!M30)</f>
        <v>0</v>
      </c>
      <c r="N30" s="10">
        <f>SUM(C30:M30)</f>
        <v>236</v>
      </c>
      <c r="O30" s="6"/>
      <c r="P30" s="6"/>
    </row>
    <row r="31" spans="1:16" x14ac:dyDescent="0.45">
      <c r="A31" s="7" t="s">
        <v>2</v>
      </c>
      <c r="B31" s="8"/>
      <c r="C31" s="11">
        <f t="shared" ref="C31:N31" si="11">C30/$N$30*100</f>
        <v>97.033898305084747</v>
      </c>
      <c r="D31" s="11">
        <f t="shared" si="11"/>
        <v>1.2711864406779663</v>
      </c>
      <c r="E31" s="11">
        <f>E30/$N$30*100</f>
        <v>0</v>
      </c>
      <c r="F31" s="11">
        <f>F30/$N$30*100</f>
        <v>0</v>
      </c>
      <c r="G31" s="12">
        <f t="shared" si="11"/>
        <v>0</v>
      </c>
      <c r="H31" s="12">
        <f t="shared" si="11"/>
        <v>0</v>
      </c>
      <c r="I31" s="12">
        <f t="shared" si="11"/>
        <v>0.42372881355932202</v>
      </c>
      <c r="J31" s="12">
        <f t="shared" si="11"/>
        <v>0.84745762711864403</v>
      </c>
      <c r="K31" s="12">
        <f t="shared" si="11"/>
        <v>0.42372881355932202</v>
      </c>
      <c r="L31" s="12">
        <f t="shared" si="11"/>
        <v>0</v>
      </c>
      <c r="M31" s="12">
        <f t="shared" si="11"/>
        <v>0</v>
      </c>
      <c r="N31" s="10">
        <f t="shared" si="11"/>
        <v>100</v>
      </c>
      <c r="O31" s="13"/>
      <c r="P31" s="13"/>
    </row>
    <row r="32" spans="1:16" ht="28.5" x14ac:dyDescent="0.45">
      <c r="A32" s="7">
        <v>672</v>
      </c>
      <c r="B32" s="20" t="s">
        <v>33</v>
      </c>
      <c r="C32" s="9">
        <f>SUM('[1]Year 12'!C32)</f>
        <v>755</v>
      </c>
      <c r="D32" s="9">
        <f>SUM('[1]Year 12'!D32)</f>
        <v>25</v>
      </c>
      <c r="E32" s="9">
        <f>SUM('[1]Year 12'!E32)</f>
        <v>0</v>
      </c>
      <c r="F32" s="9">
        <f>SUM('[1]Year 12'!F32)</f>
        <v>0</v>
      </c>
      <c r="G32" s="10">
        <f>SUM('[1]Year 12'!G32)</f>
        <v>0</v>
      </c>
      <c r="H32" s="10">
        <f>SUM('[1]Year 12'!H32)</f>
        <v>2</v>
      </c>
      <c r="I32" s="10">
        <f>SUM('[1]Year 12'!I32)</f>
        <v>6</v>
      </c>
      <c r="J32" s="10">
        <f>SUM('[1]Year 12'!J32)</f>
        <v>12</v>
      </c>
      <c r="K32" s="10">
        <f>SUM('[1]Year 12'!K32)</f>
        <v>3</v>
      </c>
      <c r="L32" s="10">
        <f>SUM('[1]Year 12'!L32)</f>
        <v>12</v>
      </c>
      <c r="M32" s="10">
        <f>SUM('[1]Year 12'!M32)</f>
        <v>1</v>
      </c>
      <c r="N32" s="10">
        <f>SUM(C32:M32)</f>
        <v>816</v>
      </c>
      <c r="O32" s="6"/>
      <c r="P32" s="6"/>
    </row>
    <row r="33" spans="1:16" x14ac:dyDescent="0.45">
      <c r="A33" s="7" t="s">
        <v>2</v>
      </c>
      <c r="B33" s="8"/>
      <c r="C33" s="11">
        <f t="shared" ref="C33:N33" si="12">C32/$N$32*100</f>
        <v>92.524509803921575</v>
      </c>
      <c r="D33" s="11">
        <f t="shared" si="12"/>
        <v>3.0637254901960782</v>
      </c>
      <c r="E33" s="11">
        <f>E32/$N$32*100</f>
        <v>0</v>
      </c>
      <c r="F33" s="11">
        <f>F32/$N$32*100</f>
        <v>0</v>
      </c>
      <c r="G33" s="12">
        <f t="shared" si="12"/>
        <v>0</v>
      </c>
      <c r="H33" s="12">
        <f t="shared" si="12"/>
        <v>0.24509803921568626</v>
      </c>
      <c r="I33" s="12">
        <f t="shared" si="12"/>
        <v>0.73529411764705876</v>
      </c>
      <c r="J33" s="12">
        <f t="shared" si="12"/>
        <v>1.4705882352941175</v>
      </c>
      <c r="K33" s="12">
        <f t="shared" si="12"/>
        <v>0.36764705882352938</v>
      </c>
      <c r="L33" s="12">
        <f t="shared" si="12"/>
        <v>1.4705882352941175</v>
      </c>
      <c r="M33" s="12">
        <f t="shared" si="12"/>
        <v>0.12254901960784313</v>
      </c>
      <c r="N33" s="10">
        <f t="shared" si="12"/>
        <v>100</v>
      </c>
      <c r="O33" s="13"/>
      <c r="P33" s="13"/>
    </row>
    <row r="34" spans="1:16" x14ac:dyDescent="0.45">
      <c r="A34" s="7">
        <v>673</v>
      </c>
      <c r="B34" s="19" t="s">
        <v>34</v>
      </c>
      <c r="C34" s="9">
        <f>SUM('[1]Year 12'!C34)</f>
        <v>776</v>
      </c>
      <c r="D34" s="9">
        <f>SUM('[1]Year 12'!D34)</f>
        <v>41</v>
      </c>
      <c r="E34" s="9">
        <f>SUM('[1]Year 12'!E34)</f>
        <v>0</v>
      </c>
      <c r="F34" s="9">
        <f>SUM('[1]Year 12'!F34)</f>
        <v>0</v>
      </c>
      <c r="G34" s="10">
        <f>SUM('[1]Year 12'!G34)</f>
        <v>0</v>
      </c>
      <c r="H34" s="10">
        <f>SUM('[1]Year 12'!H34)</f>
        <v>1</v>
      </c>
      <c r="I34" s="10">
        <f>SUM('[1]Year 12'!I34)</f>
        <v>3</v>
      </c>
      <c r="J34" s="10">
        <f>SUM('[1]Year 12'!J34)</f>
        <v>6</v>
      </c>
      <c r="K34" s="10">
        <f>SUM('[1]Year 12'!K34)</f>
        <v>3</v>
      </c>
      <c r="L34" s="10">
        <f>SUM('[1]Year 12'!L34)</f>
        <v>9</v>
      </c>
      <c r="M34" s="10">
        <f>SUM('[1]Year 12'!M34)</f>
        <v>1</v>
      </c>
      <c r="N34" s="10">
        <f>SUM(C34:M34)</f>
        <v>840</v>
      </c>
      <c r="O34" s="6"/>
      <c r="P34" s="6"/>
    </row>
    <row r="35" spans="1:16" x14ac:dyDescent="0.45">
      <c r="A35" s="7" t="s">
        <v>2</v>
      </c>
      <c r="B35" s="8"/>
      <c r="C35" s="11">
        <f t="shared" ref="C35:N35" si="13">C34/$N$34*100</f>
        <v>92.38095238095238</v>
      </c>
      <c r="D35" s="11">
        <f t="shared" si="13"/>
        <v>4.8809523809523814</v>
      </c>
      <c r="E35" s="11">
        <f>E34/$N$34*100</f>
        <v>0</v>
      </c>
      <c r="F35" s="11">
        <f>F34/$N$34*100</f>
        <v>0</v>
      </c>
      <c r="G35" s="12">
        <f t="shared" si="13"/>
        <v>0</v>
      </c>
      <c r="H35" s="12">
        <f t="shared" si="13"/>
        <v>0.11904761904761905</v>
      </c>
      <c r="I35" s="12">
        <f t="shared" si="13"/>
        <v>0.35714285714285715</v>
      </c>
      <c r="J35" s="12">
        <f t="shared" si="13"/>
        <v>0.7142857142857143</v>
      </c>
      <c r="K35" s="12">
        <f t="shared" si="13"/>
        <v>0.35714285714285715</v>
      </c>
      <c r="L35" s="12">
        <f t="shared" si="13"/>
        <v>1.0714285714285714</v>
      </c>
      <c r="M35" s="12">
        <f t="shared" si="13"/>
        <v>0.11904761904761905</v>
      </c>
      <c r="N35" s="10">
        <f t="shared" si="13"/>
        <v>100</v>
      </c>
      <c r="O35" s="13"/>
      <c r="P35" s="13"/>
    </row>
    <row r="36" spans="1:16" ht="28.5" x14ac:dyDescent="0.45">
      <c r="A36" s="7">
        <v>674</v>
      </c>
      <c r="B36" s="20" t="s">
        <v>35</v>
      </c>
      <c r="C36" s="9">
        <f>SUM('[1]Year 12'!C36)</f>
        <v>1110</v>
      </c>
      <c r="D36" s="9">
        <f>SUM('[1]Year 12'!D36)</f>
        <v>85</v>
      </c>
      <c r="E36" s="9">
        <f>SUM('[1]Year 12'!E36)</f>
        <v>0</v>
      </c>
      <c r="F36" s="9">
        <f>SUM('[1]Year 12'!F36)</f>
        <v>0</v>
      </c>
      <c r="G36" s="10">
        <f>SUM('[1]Year 12'!G36)</f>
        <v>3</v>
      </c>
      <c r="H36" s="10">
        <f>SUM('[1]Year 12'!H36)</f>
        <v>5</v>
      </c>
      <c r="I36" s="10">
        <f>SUM('[1]Year 12'!I36)</f>
        <v>10</v>
      </c>
      <c r="J36" s="10">
        <f>SUM('[1]Year 12'!J36)</f>
        <v>37</v>
      </c>
      <c r="K36" s="10">
        <f>SUM('[1]Year 12'!K36)</f>
        <v>2</v>
      </c>
      <c r="L36" s="10">
        <f>SUM('[1]Year 12'!L36)</f>
        <v>12</v>
      </c>
      <c r="M36" s="10">
        <f>SUM('[1]Year 12'!M36)</f>
        <v>1</v>
      </c>
      <c r="N36" s="10">
        <f>SUM(C36:M36)</f>
        <v>1265</v>
      </c>
      <c r="O36" s="6"/>
      <c r="P36" s="6"/>
    </row>
    <row r="37" spans="1:16" x14ac:dyDescent="0.45">
      <c r="A37" s="7" t="s">
        <v>2</v>
      </c>
      <c r="B37" s="8"/>
      <c r="C37" s="11">
        <f t="shared" ref="C37:N37" si="14">C36/$N$36*100</f>
        <v>87.747035573122531</v>
      </c>
      <c r="D37" s="11">
        <f t="shared" si="14"/>
        <v>6.7193675889328066</v>
      </c>
      <c r="E37" s="11">
        <f>E36/$N$36*100</f>
        <v>0</v>
      </c>
      <c r="F37" s="11">
        <f>F36/$N$36*100</f>
        <v>0</v>
      </c>
      <c r="G37" s="12">
        <f t="shared" si="14"/>
        <v>0.23715415019762848</v>
      </c>
      <c r="H37" s="12">
        <f t="shared" si="14"/>
        <v>0.39525691699604742</v>
      </c>
      <c r="I37" s="12">
        <f t="shared" si="14"/>
        <v>0.79051383399209485</v>
      </c>
      <c r="J37" s="12">
        <f t="shared" si="14"/>
        <v>2.924901185770751</v>
      </c>
      <c r="K37" s="12">
        <f t="shared" si="14"/>
        <v>0.15810276679841898</v>
      </c>
      <c r="L37" s="12">
        <f t="shared" si="14"/>
        <v>0.94861660079051391</v>
      </c>
      <c r="M37" s="12">
        <f t="shared" si="14"/>
        <v>7.9051383399209488E-2</v>
      </c>
      <c r="N37" s="10">
        <f t="shared" si="14"/>
        <v>100</v>
      </c>
      <c r="O37" s="13"/>
      <c r="P37" s="13"/>
    </row>
    <row r="38" spans="1:16" ht="28.5" x14ac:dyDescent="0.45">
      <c r="A38" s="7">
        <v>675</v>
      </c>
      <c r="B38" s="19" t="s">
        <v>43</v>
      </c>
      <c r="C38" s="9">
        <f>SUM('[1]Year 12'!C38)</f>
        <v>5</v>
      </c>
      <c r="D38" s="9">
        <f>SUM('[1]Year 12'!D38)</f>
        <v>0</v>
      </c>
      <c r="E38" s="9">
        <f>SUM('[1]Year 12'!E38)</f>
        <v>0</v>
      </c>
      <c r="F38" s="9">
        <f>SUM('[1]Year 12'!F38)</f>
        <v>0</v>
      </c>
      <c r="G38" s="10">
        <f>SUM('[1]Year 12'!G38)</f>
        <v>0</v>
      </c>
      <c r="H38" s="10">
        <f>SUM('[1]Year 12'!H38)</f>
        <v>0</v>
      </c>
      <c r="I38" s="10">
        <f>SUM('[1]Year 12'!I38)</f>
        <v>0</v>
      </c>
      <c r="J38" s="10">
        <f>SUM('[1]Year 12'!J38)</f>
        <v>0</v>
      </c>
      <c r="K38" s="10">
        <f>SUM('[1]Year 12'!K38)</f>
        <v>0</v>
      </c>
      <c r="L38" s="10">
        <f>SUM('[1]Year 12'!L38)</f>
        <v>0</v>
      </c>
      <c r="M38" s="10">
        <f>SUM('[1]Year 12'!M38)</f>
        <v>0</v>
      </c>
      <c r="N38" s="10">
        <f>SUM(C38:M38)</f>
        <v>5</v>
      </c>
      <c r="O38" s="6"/>
      <c r="P38" s="6"/>
    </row>
    <row r="39" spans="1:16" x14ac:dyDescent="0.45">
      <c r="A39" s="7" t="s">
        <v>2</v>
      </c>
      <c r="B39" s="8"/>
      <c r="C39" s="11">
        <f t="shared" ref="C39:N39" si="15">C38/$N$38*100</f>
        <v>100</v>
      </c>
      <c r="D39" s="11">
        <f t="shared" si="15"/>
        <v>0</v>
      </c>
      <c r="E39" s="11">
        <f>E38/$N$38*100</f>
        <v>0</v>
      </c>
      <c r="F39" s="11">
        <f>F38/$N$38*100</f>
        <v>0</v>
      </c>
      <c r="G39" s="12">
        <f t="shared" si="15"/>
        <v>0</v>
      </c>
      <c r="H39" s="12">
        <f t="shared" si="15"/>
        <v>0</v>
      </c>
      <c r="I39" s="12">
        <f t="shared" si="15"/>
        <v>0</v>
      </c>
      <c r="J39" s="12">
        <f t="shared" si="15"/>
        <v>0</v>
      </c>
      <c r="K39" s="12">
        <f t="shared" si="15"/>
        <v>0</v>
      </c>
      <c r="L39" s="12">
        <f t="shared" si="15"/>
        <v>0</v>
      </c>
      <c r="M39" s="12">
        <f t="shared" si="15"/>
        <v>0</v>
      </c>
      <c r="N39" s="10">
        <f t="shared" si="15"/>
        <v>100</v>
      </c>
      <c r="O39" s="13"/>
      <c r="P39" s="13"/>
    </row>
    <row r="40" spans="1:16" x14ac:dyDescent="0.45">
      <c r="A40" s="7">
        <v>676</v>
      </c>
      <c r="B40" s="19" t="s">
        <v>36</v>
      </c>
      <c r="C40" s="9">
        <f>SUM('[1]Year 12'!C40)</f>
        <v>421</v>
      </c>
      <c r="D40" s="9">
        <f>SUM('[1]Year 12'!D40)</f>
        <v>23</v>
      </c>
      <c r="E40" s="9">
        <f>SUM('[1]Year 12'!E40)</f>
        <v>1</v>
      </c>
      <c r="F40" s="9">
        <f>SUM('[1]Year 12'!F40)</f>
        <v>0</v>
      </c>
      <c r="G40" s="10">
        <f>SUM('[1]Year 12'!G40)</f>
        <v>0</v>
      </c>
      <c r="H40" s="10">
        <f>SUM('[1]Year 12'!H40)</f>
        <v>3</v>
      </c>
      <c r="I40" s="10">
        <f>SUM('[1]Year 12'!I40)</f>
        <v>5</v>
      </c>
      <c r="J40" s="10">
        <f>SUM('[1]Year 12'!J40)</f>
        <v>5</v>
      </c>
      <c r="K40" s="10">
        <f>SUM('[1]Year 12'!K40)</f>
        <v>2</v>
      </c>
      <c r="L40" s="10">
        <f>SUM('[1]Year 12'!L40)</f>
        <v>7</v>
      </c>
      <c r="M40" s="10">
        <f>SUM('[1]Year 12'!M40)</f>
        <v>0</v>
      </c>
      <c r="N40" s="10">
        <f>SUM(C40:M40)</f>
        <v>467</v>
      </c>
      <c r="O40" s="6"/>
      <c r="P40" s="6"/>
    </row>
    <row r="41" spans="1:16" x14ac:dyDescent="0.45">
      <c r="A41" s="7" t="s">
        <v>2</v>
      </c>
      <c r="B41" s="8"/>
      <c r="C41" s="11">
        <f t="shared" ref="C41:N41" si="16">C40/$N$40*100</f>
        <v>90.149892933618844</v>
      </c>
      <c r="D41" s="11">
        <f t="shared" si="16"/>
        <v>4.925053533190578</v>
      </c>
      <c r="E41" s="11">
        <f>E40/$N$40*100</f>
        <v>0.21413276231263384</v>
      </c>
      <c r="F41" s="11">
        <f>F40/$N$40*100</f>
        <v>0</v>
      </c>
      <c r="G41" s="12">
        <f t="shared" si="16"/>
        <v>0</v>
      </c>
      <c r="H41" s="12">
        <f t="shared" si="16"/>
        <v>0.64239828693790146</v>
      </c>
      <c r="I41" s="12">
        <f t="shared" si="16"/>
        <v>1.070663811563169</v>
      </c>
      <c r="J41" s="12">
        <f t="shared" si="16"/>
        <v>1.070663811563169</v>
      </c>
      <c r="K41" s="12">
        <f t="shared" si="16"/>
        <v>0.42826552462526768</v>
      </c>
      <c r="L41" s="12">
        <f t="shared" si="16"/>
        <v>1.4989293361884368</v>
      </c>
      <c r="M41" s="12">
        <f t="shared" si="16"/>
        <v>0</v>
      </c>
      <c r="N41" s="10">
        <f t="shared" si="16"/>
        <v>100</v>
      </c>
      <c r="O41" s="13"/>
      <c r="P41" s="13"/>
    </row>
    <row r="42" spans="1:16" ht="28.5" x14ac:dyDescent="0.45">
      <c r="A42" s="7">
        <v>677</v>
      </c>
      <c r="B42" s="19" t="s">
        <v>44</v>
      </c>
      <c r="C42" s="9">
        <f>SUM('[1]Year 12'!C42)</f>
        <v>12</v>
      </c>
      <c r="D42" s="9">
        <f>SUM('[1]Year 12'!D42)</f>
        <v>1</v>
      </c>
      <c r="E42" s="9">
        <f>SUM('[1]Year 12'!E42)</f>
        <v>0</v>
      </c>
      <c r="F42" s="9">
        <f>SUM('[1]Year 12'!F42)</f>
        <v>0</v>
      </c>
      <c r="G42" s="10">
        <f>SUM('[1]Year 12'!G42)</f>
        <v>0</v>
      </c>
      <c r="H42" s="10">
        <f>SUM('[1]Year 12'!H42)</f>
        <v>0</v>
      </c>
      <c r="I42" s="10">
        <f>SUM('[1]Year 12'!I42)</f>
        <v>0</v>
      </c>
      <c r="J42" s="10">
        <f>SUM('[1]Year 12'!J42)</f>
        <v>0</v>
      </c>
      <c r="K42" s="10">
        <f>SUM('[1]Year 12'!K42)</f>
        <v>0</v>
      </c>
      <c r="L42" s="10">
        <f>SUM('[1]Year 12'!L42)</f>
        <v>0</v>
      </c>
      <c r="M42" s="10">
        <f>SUM('[1]Year 12'!M42)</f>
        <v>0</v>
      </c>
      <c r="N42" s="10">
        <f>SUM(C42:M42)</f>
        <v>13</v>
      </c>
      <c r="O42" s="6"/>
      <c r="P42" s="6"/>
    </row>
    <row r="43" spans="1:16" x14ac:dyDescent="0.45">
      <c r="A43" s="7" t="s">
        <v>2</v>
      </c>
      <c r="B43" s="8"/>
      <c r="C43" s="11">
        <f t="shared" ref="C43:N43" si="17">C42/$N$42*100</f>
        <v>92.307692307692307</v>
      </c>
      <c r="D43" s="11">
        <f t="shared" si="17"/>
        <v>7.6923076923076925</v>
      </c>
      <c r="E43" s="11">
        <f>E42/$N$42*100</f>
        <v>0</v>
      </c>
      <c r="F43" s="11">
        <f>F42/$N$42*100</f>
        <v>0</v>
      </c>
      <c r="G43" s="12">
        <f t="shared" si="17"/>
        <v>0</v>
      </c>
      <c r="H43" s="12">
        <f t="shared" si="17"/>
        <v>0</v>
      </c>
      <c r="I43" s="12">
        <f t="shared" si="17"/>
        <v>0</v>
      </c>
      <c r="J43" s="12">
        <f t="shared" si="17"/>
        <v>0</v>
      </c>
      <c r="K43" s="12">
        <f t="shared" si="17"/>
        <v>0</v>
      </c>
      <c r="L43" s="12">
        <f t="shared" si="17"/>
        <v>0</v>
      </c>
      <c r="M43" s="12">
        <f t="shared" si="17"/>
        <v>0</v>
      </c>
      <c r="N43" s="10">
        <f t="shared" si="17"/>
        <v>100</v>
      </c>
      <c r="O43" s="13"/>
      <c r="P43" s="13"/>
    </row>
    <row r="44" spans="1:16" x14ac:dyDescent="0.45">
      <c r="A44" s="7">
        <v>678</v>
      </c>
      <c r="B44" s="19" t="s">
        <v>37</v>
      </c>
      <c r="C44" s="9">
        <f>SUM('[1]Year 12'!C44)</f>
        <v>49</v>
      </c>
      <c r="D44" s="9">
        <f>SUM('[1]Year 12'!D44)</f>
        <v>0</v>
      </c>
      <c r="E44" s="9">
        <f>SUM('[1]Year 12'!E44)</f>
        <v>0</v>
      </c>
      <c r="F44" s="9">
        <f>SUM('[1]Year 12'!F44)</f>
        <v>0</v>
      </c>
      <c r="G44" s="10">
        <f>SUM('[1]Year 12'!G44)</f>
        <v>0</v>
      </c>
      <c r="H44" s="10">
        <f>SUM('[1]Year 12'!H44)</f>
        <v>1</v>
      </c>
      <c r="I44" s="10">
        <f>SUM('[1]Year 12'!I44)</f>
        <v>0</v>
      </c>
      <c r="J44" s="10">
        <f>SUM('[1]Year 12'!J44)</f>
        <v>0</v>
      </c>
      <c r="K44" s="10">
        <f>SUM('[1]Year 12'!K44)</f>
        <v>0</v>
      </c>
      <c r="L44" s="10">
        <f>SUM('[1]Year 12'!L44)</f>
        <v>2</v>
      </c>
      <c r="M44" s="10">
        <f>SUM('[1]Year 12'!M44)</f>
        <v>0</v>
      </c>
      <c r="N44" s="10">
        <f>SUM(C44:M44)</f>
        <v>52</v>
      </c>
      <c r="O44" s="6"/>
      <c r="P44" s="6"/>
    </row>
    <row r="45" spans="1:16" x14ac:dyDescent="0.45">
      <c r="A45" s="7" t="s">
        <v>2</v>
      </c>
      <c r="B45" s="8"/>
      <c r="C45" s="11">
        <f t="shared" ref="C45:N45" si="18">C44/$N$44*100</f>
        <v>94.230769230769226</v>
      </c>
      <c r="D45" s="11">
        <f t="shared" si="18"/>
        <v>0</v>
      </c>
      <c r="E45" s="11">
        <f>E44/$N$44*100</f>
        <v>0</v>
      </c>
      <c r="F45" s="11">
        <f>F44/$N$44*100</f>
        <v>0</v>
      </c>
      <c r="G45" s="12">
        <f t="shared" si="18"/>
        <v>0</v>
      </c>
      <c r="H45" s="12">
        <f t="shared" si="18"/>
        <v>1.9230769230769231</v>
      </c>
      <c r="I45" s="12">
        <f t="shared" si="18"/>
        <v>0</v>
      </c>
      <c r="J45" s="12">
        <f t="shared" si="18"/>
        <v>0</v>
      </c>
      <c r="K45" s="12">
        <f t="shared" si="18"/>
        <v>0</v>
      </c>
      <c r="L45" s="12">
        <f t="shared" si="18"/>
        <v>3.8461538461538463</v>
      </c>
      <c r="M45" s="12">
        <f t="shared" si="18"/>
        <v>0</v>
      </c>
      <c r="N45" s="10">
        <f t="shared" si="18"/>
        <v>100</v>
      </c>
      <c r="O45" s="13"/>
      <c r="P45" s="13"/>
    </row>
    <row r="46" spans="1:16" x14ac:dyDescent="0.45">
      <c r="A46" s="7">
        <v>679</v>
      </c>
      <c r="B46" s="19" t="s">
        <v>38</v>
      </c>
      <c r="C46" s="9">
        <f>SUM('[1]Year 12'!C46)</f>
        <v>427</v>
      </c>
      <c r="D46" s="9">
        <f>SUM('[1]Year 12'!D46)</f>
        <v>16</v>
      </c>
      <c r="E46" s="9">
        <f>SUM('[1]Year 12'!E46)</f>
        <v>1</v>
      </c>
      <c r="F46" s="9">
        <f>SUM('[1]Year 12'!F46)</f>
        <v>0</v>
      </c>
      <c r="G46" s="10">
        <f>SUM('[1]Year 12'!G46)</f>
        <v>0</v>
      </c>
      <c r="H46" s="10">
        <f>SUM('[1]Year 12'!H46)</f>
        <v>0</v>
      </c>
      <c r="I46" s="10">
        <f>SUM('[1]Year 12'!I46)</f>
        <v>3</v>
      </c>
      <c r="J46" s="10">
        <f>SUM('[1]Year 12'!J46)</f>
        <v>6</v>
      </c>
      <c r="K46" s="10">
        <f>SUM('[1]Year 12'!K46)</f>
        <v>1</v>
      </c>
      <c r="L46" s="10">
        <f>SUM('[1]Year 12'!L46)</f>
        <v>1</v>
      </c>
      <c r="M46" s="10">
        <f>SUM('[1]Year 12'!M46)</f>
        <v>0</v>
      </c>
      <c r="N46" s="10">
        <f>SUM(C46:M46)</f>
        <v>455</v>
      </c>
      <c r="O46" s="6"/>
      <c r="P46" s="6"/>
    </row>
    <row r="47" spans="1:16" x14ac:dyDescent="0.45">
      <c r="A47" s="7" t="s">
        <v>2</v>
      </c>
      <c r="B47" s="8"/>
      <c r="C47" s="11">
        <f t="shared" ref="C47:N47" si="19">C46/$N$46*100</f>
        <v>93.84615384615384</v>
      </c>
      <c r="D47" s="11">
        <f t="shared" si="19"/>
        <v>3.5164835164835164</v>
      </c>
      <c r="E47" s="11">
        <f>E46/$N$46*100</f>
        <v>0.21978021978021978</v>
      </c>
      <c r="F47" s="11">
        <f>F46/$N$46*100</f>
        <v>0</v>
      </c>
      <c r="G47" s="12">
        <f t="shared" si="19"/>
        <v>0</v>
      </c>
      <c r="H47" s="12">
        <f t="shared" si="19"/>
        <v>0</v>
      </c>
      <c r="I47" s="12">
        <f t="shared" si="19"/>
        <v>0.65934065934065933</v>
      </c>
      <c r="J47" s="12">
        <f t="shared" si="19"/>
        <v>1.3186813186813187</v>
      </c>
      <c r="K47" s="12">
        <f t="shared" si="19"/>
        <v>0.21978021978021978</v>
      </c>
      <c r="L47" s="12">
        <f t="shared" si="19"/>
        <v>0.21978021978021978</v>
      </c>
      <c r="M47" s="12">
        <f t="shared" si="19"/>
        <v>0</v>
      </c>
      <c r="N47" s="10">
        <f t="shared" si="19"/>
        <v>100</v>
      </c>
      <c r="O47" s="13"/>
      <c r="P47" s="13"/>
    </row>
    <row r="48" spans="1:16" ht="20.25" customHeight="1" x14ac:dyDescent="0.45">
      <c r="A48" s="7">
        <v>680</v>
      </c>
      <c r="B48" s="19" t="s">
        <v>39</v>
      </c>
      <c r="C48" s="9">
        <f>SUM('[1]Year 12'!C48)</f>
        <v>876</v>
      </c>
      <c r="D48" s="9">
        <f>SUM('[1]Year 12'!D48)</f>
        <v>38</v>
      </c>
      <c r="E48" s="9">
        <f>SUM('[1]Year 12'!E48)</f>
        <v>1</v>
      </c>
      <c r="F48" s="9">
        <f>SUM('[1]Year 12'!F48)</f>
        <v>0</v>
      </c>
      <c r="G48" s="10">
        <f>SUM('[1]Year 12'!G48)</f>
        <v>3</v>
      </c>
      <c r="H48" s="10">
        <f>SUM('[1]Year 12'!H48)</f>
        <v>1</v>
      </c>
      <c r="I48" s="10">
        <f>SUM('[1]Year 12'!I48)</f>
        <v>6</v>
      </c>
      <c r="J48" s="10">
        <f>SUM('[1]Year 12'!J48)</f>
        <v>10</v>
      </c>
      <c r="K48" s="10">
        <f>SUM('[1]Year 12'!K48)</f>
        <v>3</v>
      </c>
      <c r="L48" s="10">
        <f>SUM('[1]Year 12'!L48)</f>
        <v>3</v>
      </c>
      <c r="M48" s="10">
        <f>SUM('[1]Year 12'!M48)</f>
        <v>2</v>
      </c>
      <c r="N48" s="10">
        <f>SUM(C48:M48)</f>
        <v>943</v>
      </c>
      <c r="O48" s="6"/>
      <c r="P48" s="6"/>
    </row>
    <row r="49" spans="1:16" x14ac:dyDescent="0.45">
      <c r="A49" s="7" t="s">
        <v>2</v>
      </c>
      <c r="B49" s="8"/>
      <c r="C49" s="11">
        <f t="shared" ref="C49:N49" si="20">C48/$N$48*100</f>
        <v>92.895015906680811</v>
      </c>
      <c r="D49" s="11">
        <f t="shared" si="20"/>
        <v>4.0296924708377517</v>
      </c>
      <c r="E49" s="11">
        <f>E48/$N$48*100</f>
        <v>0.10604453870625664</v>
      </c>
      <c r="F49" s="11">
        <f>F48/$N$48*100</f>
        <v>0</v>
      </c>
      <c r="G49" s="12">
        <f t="shared" si="20"/>
        <v>0.31813361611876989</v>
      </c>
      <c r="H49" s="12">
        <f t="shared" si="20"/>
        <v>0.10604453870625664</v>
      </c>
      <c r="I49" s="12">
        <f t="shared" si="20"/>
        <v>0.63626723223753978</v>
      </c>
      <c r="J49" s="12">
        <f t="shared" si="20"/>
        <v>1.0604453870625663</v>
      </c>
      <c r="K49" s="12">
        <f t="shared" si="20"/>
        <v>0.31813361611876989</v>
      </c>
      <c r="L49" s="12">
        <f t="shared" si="20"/>
        <v>0.31813361611876989</v>
      </c>
      <c r="M49" s="12">
        <f t="shared" si="20"/>
        <v>0.21208907741251329</v>
      </c>
      <c r="N49" s="10">
        <f t="shared" si="20"/>
        <v>100</v>
      </c>
      <c r="O49" s="13"/>
      <c r="P49" s="13"/>
    </row>
    <row r="50" spans="1:16" ht="20.25" customHeight="1" x14ac:dyDescent="0.45">
      <c r="A50" s="7">
        <v>681</v>
      </c>
      <c r="B50" s="19" t="s">
        <v>40</v>
      </c>
      <c r="C50" s="9">
        <f>SUM('[1]Year 12'!C50)</f>
        <v>1621</v>
      </c>
      <c r="D50" s="9">
        <f>SUM('[1]Year 12'!D50)</f>
        <v>75</v>
      </c>
      <c r="E50" s="9">
        <f>SUM('[1]Year 12'!E50)</f>
        <v>0</v>
      </c>
      <c r="F50" s="9">
        <f>SUM('[1]Year 12'!F50)</f>
        <v>0</v>
      </c>
      <c r="G50" s="10">
        <f>SUM('[1]Year 12'!G50)</f>
        <v>1</v>
      </c>
      <c r="H50" s="10">
        <f>SUM('[1]Year 12'!H50)</f>
        <v>2</v>
      </c>
      <c r="I50" s="10">
        <f>SUM('[1]Year 12'!I50)</f>
        <v>6</v>
      </c>
      <c r="J50" s="10">
        <f>SUM('[1]Year 12'!J50)</f>
        <v>15</v>
      </c>
      <c r="K50" s="10">
        <f>SUM('[1]Year 12'!K50)</f>
        <v>12</v>
      </c>
      <c r="L50" s="10">
        <f>SUM('[1]Year 12'!L50)</f>
        <v>55</v>
      </c>
      <c r="M50" s="10">
        <f>SUM('[1]Year 12'!M50)</f>
        <v>7</v>
      </c>
      <c r="N50" s="10">
        <f>SUM(C50:M50)</f>
        <v>1794</v>
      </c>
      <c r="O50" s="6"/>
      <c r="P50" s="6"/>
    </row>
    <row r="51" spans="1:16" x14ac:dyDescent="0.45">
      <c r="A51" s="7" t="s">
        <v>2</v>
      </c>
      <c r="B51" s="10"/>
      <c r="C51" s="11">
        <f t="shared" ref="C51:N51" si="21">C50/$N$50*100</f>
        <v>90.356744704570787</v>
      </c>
      <c r="D51" s="11">
        <f t="shared" si="21"/>
        <v>4.1806020066889635</v>
      </c>
      <c r="E51" s="11">
        <f>E50/$N$50*100</f>
        <v>0</v>
      </c>
      <c r="F51" s="11">
        <f>F50/$N$50*100</f>
        <v>0</v>
      </c>
      <c r="G51" s="12">
        <f t="shared" si="21"/>
        <v>5.5741360089186176E-2</v>
      </c>
      <c r="H51" s="12">
        <f t="shared" si="21"/>
        <v>0.11148272017837235</v>
      </c>
      <c r="I51" s="12">
        <f t="shared" si="21"/>
        <v>0.33444816053511706</v>
      </c>
      <c r="J51" s="12">
        <f t="shared" si="21"/>
        <v>0.83612040133779264</v>
      </c>
      <c r="K51" s="12">
        <f t="shared" si="21"/>
        <v>0.66889632107023411</v>
      </c>
      <c r="L51" s="12">
        <f t="shared" si="21"/>
        <v>3.0657748049052396</v>
      </c>
      <c r="M51" s="12">
        <f t="shared" si="21"/>
        <v>0.39018952062430323</v>
      </c>
      <c r="N51" s="10">
        <f t="shared" si="21"/>
        <v>100</v>
      </c>
      <c r="O51" s="13"/>
      <c r="P51" s="13"/>
    </row>
    <row r="52" spans="1:16" x14ac:dyDescent="0.45">
      <c r="A52" s="7"/>
      <c r="B52" s="21" t="s">
        <v>41</v>
      </c>
      <c r="C52" s="10">
        <f>SUM(C8+C10+C12+C14+C16+C18+C20+C22+C24+C26+C28+C30+C32+C34+C36+C38+C40+C42+C44+C46+C48+C50)</f>
        <v>11420</v>
      </c>
      <c r="D52" s="10">
        <f>SUM(D8+D10+D12+D14+D16+D18+D20+D22+D24+D26+D28+D30+D32+D34+D36+D38+D40+D42+D44+D46+D48+D50)</f>
        <v>495</v>
      </c>
      <c r="E52" s="10">
        <f>SUM(E8+E10+E12+E14+E16+E18+E20+E22+E24+E26+E28+E30+E32+E34+E36+E38+E40+E42+E44+E46+E48+E50)</f>
        <v>7</v>
      </c>
      <c r="F52" s="10">
        <f>SUM(F8+F10+F12+F14+F16+F18+F20+F22+F24+F26+F28+F30+F32+F34+F36+F38+F40+F42+F44+F46+F48+F50)</f>
        <v>0</v>
      </c>
      <c r="G52" s="10"/>
      <c r="H52" s="10"/>
      <c r="I52" s="10"/>
      <c r="J52" s="10"/>
      <c r="K52" s="10"/>
      <c r="L52" s="10"/>
      <c r="M52" s="10"/>
      <c r="N52" s="10">
        <f>SUM(C52:M52)</f>
        <v>11922</v>
      </c>
      <c r="O52" s="6"/>
      <c r="P52" s="6"/>
    </row>
    <row r="53" spans="1:16" x14ac:dyDescent="0.45">
      <c r="A53" s="7" t="s">
        <v>2</v>
      </c>
      <c r="B53" s="10"/>
      <c r="C53" s="9"/>
      <c r="D53" s="9"/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3"/>
      <c r="P53" s="13"/>
    </row>
    <row r="54" spans="1:16" x14ac:dyDescent="0.45">
      <c r="A54" s="10"/>
      <c r="B54" s="21" t="s">
        <v>42</v>
      </c>
      <c r="C54" s="25">
        <f>SUM(C52+D52+E52+F52)</f>
        <v>11922</v>
      </c>
      <c r="D54" s="26"/>
      <c r="E54" s="26"/>
      <c r="F54" s="27"/>
      <c r="G54" s="10">
        <f>SUM(G8+G10+G12+G14+G16+G18+G20+G22+G24+G26+G28+G30+G32+G34+G36+G38+G40+G42+G44+G46+G48+G50)</f>
        <v>9</v>
      </c>
      <c r="H54" s="10">
        <f t="shared" ref="H54:N54" si="22">SUM(H8+H10+H12+H14+H16+H18+H20+H22+H24+H26+H28+H30+H32+H34+H36+H38+H40+H42+H44+H46+H48+H50)</f>
        <v>21</v>
      </c>
      <c r="I54" s="10">
        <f t="shared" si="22"/>
        <v>75</v>
      </c>
      <c r="J54" s="10">
        <f t="shared" si="22"/>
        <v>163</v>
      </c>
      <c r="K54" s="10">
        <f t="shared" si="22"/>
        <v>55</v>
      </c>
      <c r="L54" s="10">
        <f t="shared" si="22"/>
        <v>142</v>
      </c>
      <c r="M54" s="10">
        <f t="shared" si="22"/>
        <v>24</v>
      </c>
      <c r="N54" s="10">
        <f t="shared" si="22"/>
        <v>12411</v>
      </c>
      <c r="O54" s="6"/>
      <c r="P54" s="6"/>
    </row>
    <row r="55" spans="1:16" x14ac:dyDescent="0.45">
      <c r="A55" s="7" t="s">
        <v>2</v>
      </c>
      <c r="B55" s="10"/>
      <c r="C55" s="28">
        <f>C54/$N$54*100</f>
        <v>96.059946821368129</v>
      </c>
      <c r="D55" s="29"/>
      <c r="E55" s="29"/>
      <c r="F55" s="30"/>
      <c r="G55" s="12">
        <f t="shared" ref="G55:N55" si="23">G54/$N$54*100</f>
        <v>7.2516316171138503E-2</v>
      </c>
      <c r="H55" s="12">
        <f t="shared" si="23"/>
        <v>0.16920473773265651</v>
      </c>
      <c r="I55" s="12">
        <f t="shared" si="23"/>
        <v>0.60430263475948753</v>
      </c>
      <c r="J55" s="12">
        <f t="shared" si="23"/>
        <v>1.313351059543953</v>
      </c>
      <c r="K55" s="12">
        <f t="shared" si="23"/>
        <v>0.44315526549029088</v>
      </c>
      <c r="L55" s="12">
        <f t="shared" si="23"/>
        <v>1.1441463218112964</v>
      </c>
      <c r="M55" s="12">
        <f t="shared" si="23"/>
        <v>0.19337684312303602</v>
      </c>
      <c r="N55" s="10">
        <f t="shared" si="23"/>
        <v>100</v>
      </c>
      <c r="O55" s="13"/>
      <c r="P55" s="13"/>
    </row>
    <row r="56" spans="1:16" hidden="1" x14ac:dyDescent="0.45">
      <c r="B56" s="6" t="s">
        <v>0</v>
      </c>
      <c r="C56" s="6">
        <f>SUM(C50,C48,C46,C44,C42,C40,C38,C36,C34,C32,C30,C28,C26,C24,C22,C20,C18,C16,C14,C12,C10,C8)</f>
        <v>11420</v>
      </c>
      <c r="D56" s="6">
        <f t="shared" ref="D56:N56" si="24">SUM(D50,D48,D46,D44,D42,D40,D38,D36,D34,D32,D30,D28,D26,D24,D22,D20,D18,D16,D14,D12,D10,D8)</f>
        <v>495</v>
      </c>
      <c r="E56" s="6"/>
      <c r="F56" s="6"/>
      <c r="G56" s="6">
        <f t="shared" si="24"/>
        <v>9</v>
      </c>
      <c r="H56" s="6">
        <f t="shared" si="24"/>
        <v>21</v>
      </c>
      <c r="I56" s="6">
        <f t="shared" si="24"/>
        <v>75</v>
      </c>
      <c r="J56" s="6">
        <f t="shared" si="24"/>
        <v>163</v>
      </c>
      <c r="K56" s="6">
        <f t="shared" si="24"/>
        <v>55</v>
      </c>
      <c r="L56" s="6">
        <f t="shared" si="24"/>
        <v>142</v>
      </c>
      <c r="M56" s="6">
        <f t="shared" si="24"/>
        <v>24</v>
      </c>
      <c r="N56" s="6">
        <f t="shared" si="24"/>
        <v>12411</v>
      </c>
    </row>
    <row r="57" spans="1:16" hidden="1" x14ac:dyDescent="0.45">
      <c r="B57" s="6" t="s">
        <v>1</v>
      </c>
      <c r="C57" s="6">
        <f>C56-C52</f>
        <v>0</v>
      </c>
      <c r="D57" s="6">
        <f>D56-D52</f>
        <v>0</v>
      </c>
      <c r="E57" s="6"/>
      <c r="F57" s="6"/>
      <c r="G57" s="6">
        <f>G56-G54</f>
        <v>0</v>
      </c>
      <c r="H57" s="6">
        <f t="shared" ref="H57:N57" si="25">H56-H54</f>
        <v>0</v>
      </c>
      <c r="I57" s="6">
        <f t="shared" si="25"/>
        <v>0</v>
      </c>
      <c r="J57" s="6">
        <f t="shared" si="25"/>
        <v>0</v>
      </c>
      <c r="K57" s="6">
        <f t="shared" si="25"/>
        <v>0</v>
      </c>
      <c r="L57" s="6">
        <f t="shared" si="25"/>
        <v>0</v>
      </c>
      <c r="M57" s="6">
        <f t="shared" si="25"/>
        <v>0</v>
      </c>
      <c r="N57" s="6">
        <f t="shared" si="25"/>
        <v>0</v>
      </c>
    </row>
  </sheetData>
  <mergeCells count="3">
    <mergeCell ref="C6:F6"/>
    <mergeCell ref="C54:F54"/>
    <mergeCell ref="C55:F5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3" ma:contentTypeDescription="Create a new document." ma:contentTypeScope="" ma:versionID="c39d15839f4a085635ab648409c6bcba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066a6dd611abb14c74921e5c19db3381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27A162-730B-4321-A333-B4795A4D41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46F19F-AF8C-4A2B-9C6C-37CFCC4C97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92037-52ab-48d8-8cff-c9c762de9c61"/>
    <ds:schemaRef ds:uri="2428d621-8bf9-4b1a-92e0-a570f9fd5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83CED1-2B0B-42BE-ABE6-DF77AAF5322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Blwyddyn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Winterfeld</dc:creator>
  <cp:lastModifiedBy>Sam Hicks</cp:lastModifiedBy>
  <dcterms:created xsi:type="dcterms:W3CDTF">2021-02-25T09:00:35Z</dcterms:created>
  <dcterms:modified xsi:type="dcterms:W3CDTF">2022-03-29T14:05:23Z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/>
  </property>
</Properties>
</file>