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Blwyddyn 12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<sst xmlns="http://schemas.openxmlformats.org/spreadsheetml/2006/main" count="68" uniqueCount="45">
  <si>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wg checks</t>
  </si>
  <si>
    <t>wg diff</t>
  </si>
  <si>
    <t>%</t>
  </si>
  <si>
    <t>Hynt ymadawyr ysgol yn ôl AALl</t>
  </si>
  <si>
    <t xml:space="preserve">Blwyddyn: </t>
  </si>
  <si>
    <t>Blwyddyn 12</t>
  </si>
  <si>
    <t>COD AALL</t>
  </si>
  <si>
    <t>AALL</t>
  </si>
  <si>
    <t xml:space="preserve">Yn parhau mewn Addysg Amser Llawn </t>
  </si>
  <si>
    <t>Yn parhau mewn addysg Ran-amser (llai nag 16 awr yr wythnos)</t>
  </si>
  <si>
    <t>Hyfforddiant yn Seiliedig ar Waith - statws anghyflogedig</t>
  </si>
  <si>
    <t>Hyfforddiant yn Seiliedig ar Waith - statws cyflogedig</t>
  </si>
  <si>
    <t>Cyflogedig - Arall</t>
  </si>
  <si>
    <t>Gwyddys nad ydynt mewn Addysg, Hyfforddiant na Chyflogaeth</t>
  </si>
  <si>
    <t>Dim ymateb i'r arolwg</t>
  </si>
  <si>
    <t>Wedi gadael yr ardal</t>
  </si>
  <si>
    <t>Cyfanswm yn y garfan</t>
  </si>
  <si>
    <t>Yn parhau mewn Addysg Llawn Amser (yn yr ysgol)</t>
  </si>
  <si>
    <t>Yn parhau mewn Addysg Llawn Amser (yn y Coleg)</t>
  </si>
  <si>
    <t>Yn parhau mewn Addysg Amser Llawn (mewn Addysg Uwch)</t>
  </si>
  <si>
    <t>Yn cymryd blwyddyn i ffwrdd (yn bwriadu mynd i AU y flwyddyn ganlynol)</t>
  </si>
  <si>
    <t xml:space="preserve">Cyngor Sir Ynys Môn </t>
  </si>
  <si>
    <t xml:space="preserve">Cyngor Gwynedd </t>
  </si>
  <si>
    <t xml:space="preserve">Cyngor Bwrdeistref Sirol Conwy </t>
  </si>
  <si>
    <t xml:space="preserve">Cyngor Sir Ddinbych </t>
  </si>
  <si>
    <t xml:space="preserve">Cyngor Sir Y Fflint </t>
  </si>
  <si>
    <t xml:space="preserve">Cyngor Bwrdeistref Sirol Wrecsam </t>
  </si>
  <si>
    <t xml:space="preserve">Cyngor Sir Powys </t>
  </si>
  <si>
    <t xml:space="preserve">Cyngor Sir Ceredigion </t>
  </si>
  <si>
    <t xml:space="preserve">Cyngor Sir Penfro </t>
  </si>
  <si>
    <t xml:space="preserve">Cyngor Sir Caerfyrddin </t>
  </si>
  <si>
    <t xml:space="preserve">Dinas a Sir Abertawe </t>
  </si>
  <si>
    <t xml:space="preserve">Cyngor Sir Castell-nedd Port Talbot </t>
  </si>
  <si>
    <r>
      <rPr>
        <b/>
        <sz val="11"/>
        <color indexed="8"/>
        <rFont val="Calibri"/>
        <family val="2"/>
      </rPr>
      <t xml:space="preserve">Cyngor </t>
    </r>
    <r>
      <rPr>
        <b/>
        <sz val="11"/>
        <color indexed="8"/>
        <rFont val="Calibri"/>
        <family val="2"/>
      </rPr>
      <t>Bwrdestref</t>
    </r>
    <r>
      <rPr>
        <b/>
        <sz val="11"/>
        <color indexed="8"/>
        <rFont val="Calibri"/>
        <family val="2"/>
      </rPr>
      <t xml:space="preserve"> Sirol Pen-y-bont ar Ogwr </t>
    </r>
  </si>
  <si>
    <t xml:space="preserve">Cyngor Sir Bro Morgannwg </t>
  </si>
  <si>
    <r>
      <rPr>
        <b/>
        <sz val="11"/>
        <color indexed="8"/>
        <rFont val="Calibri"/>
        <family val="2"/>
      </rPr>
      <t>Cyngor Bwrdeistref Sirol Rhondda Cynon Taf</t>
    </r>
    <r>
      <rPr>
        <sz val="11"/>
        <color indexed="8"/>
        <rFont val="Calibri"/>
        <family val="2"/>
      </rPr>
      <t xml:space="preserve"> </t>
    </r>
  </si>
  <si>
    <t xml:space="preserve">Cyngor Bwrdeistref Sirol Caerffili </t>
  </si>
  <si>
    <t xml:space="preserve">Cyngor Bwrdeistref Sirol Torfaen </t>
  </si>
  <si>
    <t xml:space="preserve">Cyngor Sir Fynwy </t>
  </si>
  <si>
    <t xml:space="preserve">Cyngor Dinas Casnewydd </t>
  </si>
  <si>
    <t xml:space="preserve">Cyngor Sir Caerdydd </t>
  </si>
  <si>
    <t>Is-gyfanswm</t>
  </si>
  <si>
    <t>Cyfanswm Cymru gyfan</t>
  </si>
  <si>
    <t xml:space="preserve">Cyngor Bwrdeistref Sirol Merthyr Tudful </t>
  </si>
  <si>
    <t xml:space="preserve">Cyngor Bwrdeistref Sirol Blaenau Gwent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</si>
</sst>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 textRotation="55" wrapText="1"/>
    </xf>
    <xf numFmtId="0" fontId="0" fillId="0" borderId="10" xfId="0" applyBorder="1" applyAlignment="1">
      <alignment textRotation="60" wrapText="1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5" fontId="5" fillId="0" borderId="0" xfId="0" applyNumberFormat="1" applyFont="1" applyAlignment="1">
      <alignment/>
    </xf>
    <xf numFmtId="0" fontId="40" fillId="0" borderId="10" xfId="0" applyFont="1" applyBorder="1" applyAlignment="1">
      <alignment textRotation="55" wrapText="1"/>
    </xf>
    <xf numFmtId="0" fontId="40" fillId="0" borderId="10" xfId="0" applyFont="1" applyBorder="1" applyAlignment="1">
      <alignment textRotation="60" wrapText="1"/>
    </xf>
    <xf numFmtId="0" fontId="6" fillId="0" borderId="0" xfId="0" applyFont="1" applyAlignment="1">
      <alignment/>
    </xf>
    <xf numFmtId="0" fontId="40" fillId="33" borderId="10" xfId="0" applyFont="1" applyFill="1" applyBorder="1" applyAlignment="1">
      <alignment textRotation="60" wrapText="1"/>
    </xf>
    <xf numFmtId="0" fontId="7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left"/>
    </xf>
    <xf numFmtId="0" fontId="40" fillId="0" borderId="10" xfId="0" applyFont="1" applyBorder="1" applyAlignment="1">
      <alignment horizontal="center" textRotation="60" wrapText="1"/>
    </xf>
    <xf numFmtId="0" fontId="0" fillId="0" borderId="10" xfId="0" applyBorder="1" applyAlignment="1">
      <alignment horizontal="center" textRotation="6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8.28125" style="0" customWidth="1"/>
    <col min="3" max="3" width="15.28125" style="0" customWidth="1"/>
    <col min="4" max="5" width="18.00390625" style="0" customWidth="1"/>
    <col min="6" max="6" width="22.7109375" style="0" customWidth="1"/>
    <col min="7" max="7" width="19.57421875" style="0" customWidth="1"/>
    <col min="8" max="8" width="18.28125" style="0" customWidth="1"/>
    <col min="9" max="9" width="20.140625" style="0" customWidth="1"/>
    <col min="10" max="10" width="15.57421875" style="0" customWidth="1"/>
    <col min="11" max="11" width="16.8515625" style="0" customWidth="1"/>
    <col min="12" max="12" width="13.421875" style="0" customWidth="1"/>
    <col min="13" max="13" width="12.140625" style="0" customWidth="1"/>
    <col min="14" max="14" width="14.140625" style="0" customWidth="1"/>
    <col min="15" max="16" width="9.140625" style="0" customWidth="1"/>
  </cols>
  <sheetData>
    <row r="1" ht="15">
      <c r="A1" s="22" t="s">
        <v>3</v>
      </c>
    </row>
    <row r="2" spans="1:2" ht="15">
      <c r="A2" s="22" t="s">
        <v>4</v>
      </c>
      <c r="B2" s="2">
        <v>2020</v>
      </c>
    </row>
    <row r="3" spans="1:15" ht="15">
      <c r="A3" s="22" t="s">
        <v>5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6" spans="1:16" ht="75" customHeight="1">
      <c r="A6" s="14" t="s">
        <v>6</v>
      </c>
      <c r="B6" s="14" t="s">
        <v>7</v>
      </c>
      <c r="C6" s="23" t="s">
        <v>8</v>
      </c>
      <c r="D6" s="24"/>
      <c r="E6" s="24"/>
      <c r="F6" s="24"/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6"/>
      <c r="P6" s="16"/>
    </row>
    <row r="7" spans="1:18" ht="74.25" customHeight="1">
      <c r="A7" s="4"/>
      <c r="B7" s="4"/>
      <c r="C7" s="17" t="s">
        <v>17</v>
      </c>
      <c r="D7" s="17" t="s">
        <v>18</v>
      </c>
      <c r="E7" s="17" t="s">
        <v>19</v>
      </c>
      <c r="F7" s="17" t="s">
        <v>20</v>
      </c>
      <c r="G7" s="5"/>
      <c r="H7" s="5"/>
      <c r="I7" s="5"/>
      <c r="J7" s="5"/>
      <c r="K7" s="5"/>
      <c r="L7" s="5"/>
      <c r="M7" s="5"/>
      <c r="N7" s="5"/>
      <c r="O7" s="18"/>
      <c r="P7" s="18"/>
      <c r="Q7" s="6"/>
      <c r="R7" s="6"/>
    </row>
    <row r="8" spans="1:16" ht="15">
      <c r="A8" s="7">
        <v>660</v>
      </c>
      <c r="B8" s="19" t="s">
        <v>21</v>
      </c>
      <c r="C8" s="9">
        <f>SUM('South Central'!C8+'South East'!C8+'North '!C8+'Sheet 1'!C8+'Sheet 2'!C8+'West'!C8)</f>
        <v>262</v>
      </c>
      <c r="D8" s="9">
        <f>SUM('South Central'!D8+'South East'!D8+'North '!D8+'Sheet 1'!D8+'Sheet 2'!D8+'West'!D8)</f>
        <v>12</v>
      </c>
      <c r="E8" s="9">
        <f>SUM('South Central'!E8+'South East'!E8+'North '!E8+'Sheet 1'!E8+'Sheet 2'!E8+'West'!E8)</f>
        <v>0</v>
      </c>
      <c r="F8" s="9">
        <f>SUM('South Central'!F8+'South East'!F8+'North '!F8+'Sheet 1'!F8+'Sheet 2'!F8+'West'!F8)</f>
        <v>0</v>
      </c>
      <c r="G8" s="10">
        <f>SUM('South Central'!G8+'South East'!G8+'North '!G8+'Sheet 1'!E8+'Sheet 2'!E8+'West'!G8)</f>
        <v>0</v>
      </c>
      <c r="H8" s="10">
        <f>SUM('South Central'!H8+'South East'!H8+'North '!H8+'Sheet 1'!F8+'Sheet 2'!F8+'West'!H8)</f>
        <v>0</v>
      </c>
      <c r="I8" s="10">
        <f>SUM('South Central'!I8+'South East'!I8+'North '!I8+'Sheet 1'!G8+'Sheet 2'!G8+'West'!I8)</f>
        <v>0</v>
      </c>
      <c r="J8" s="10">
        <f>SUM('South Central'!J8+'South East'!J8+'North '!J8+'Sheet 1'!H8+'Sheet 2'!H8+'West'!J8)</f>
        <v>4</v>
      </c>
      <c r="K8" s="10">
        <f>SUM('South Central'!K8+'South East'!K8+'North '!K8+'Sheet 1'!I8+'Sheet 2'!I8+'West'!K8)</f>
        <v>0</v>
      </c>
      <c r="L8" s="10">
        <f>SUM('South Central'!L8+'South East'!L8+'North '!L8+'Sheet 1'!J8+'Sheet 2'!J8+'West'!L8)</f>
        <v>1</v>
      </c>
      <c r="M8" s="10">
        <f>SUM('South Central'!M8+'South East'!M8+'North '!M8+'Sheet 1'!K8+'Sheet 2'!K8+'West'!M8)</f>
        <v>0</v>
      </c>
      <c r="N8" s="10">
        <f>SUM(C8:M8)</f>
        <v>279</v>
      </c>
      <c r="O8" s="6"/>
      <c r="P8" s="6"/>
    </row>
    <row r="9" spans="1:16" ht="15">
      <c r="A9" s="7" t="s">
        <v>2</v>
      </c>
      <c r="B9" s="8"/>
      <c r="C9" s="11">
        <f aca="true" t="shared" si="0" ref="C9:N9">C8/$N$8*100</f>
        <v>93.9068100358423</v>
      </c>
      <c r="D9" s="11">
        <f t="shared" si="0"/>
        <v>4.301075268817205</v>
      </c>
      <c r="E9" s="11">
        <f t="shared" si="0"/>
        <v>0</v>
      </c>
      <c r="F9" s="11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1.4336917562724014</v>
      </c>
      <c r="K9" s="12">
        <f t="shared" si="0"/>
        <v>0</v>
      </c>
      <c r="L9" s="12">
        <f t="shared" si="0"/>
        <v>0.35842293906810035</v>
      </c>
      <c r="M9" s="12">
        <f t="shared" si="0"/>
        <v>0</v>
      </c>
      <c r="N9" s="10">
        <f t="shared" si="0"/>
        <v>100</v>
      </c>
      <c r="O9" s="13"/>
      <c r="P9" s="13"/>
    </row>
    <row r="10" spans="1:16" ht="21" customHeight="1">
      <c r="A10" s="7">
        <v>661</v>
      </c>
      <c r="B10" s="19" t="s">
        <v>22</v>
      </c>
      <c r="C10" s="9">
        <f>SUM('South Central'!C10+'South East'!C10+'North '!C10+'Sheet 1'!C10+'Sheet 2'!C10+'West'!C10)</f>
        <v>387</v>
      </c>
      <c r="D10" s="9">
        <f>SUM('South Central'!D10+'South East'!D10+'North '!D10+'Sheet 1'!D10+'Sheet 2'!D10+'West'!D10)</f>
        <v>4</v>
      </c>
      <c r="E10" s="9">
        <f>SUM('South Central'!E10+'South East'!E10+'North '!E10+'Sheet 1'!E10+'Sheet 2'!E10+'West'!E10)</f>
        <v>0</v>
      </c>
      <c r="F10" s="9">
        <f>SUM('South Central'!F10+'South East'!F10+'North '!F10+'Sheet 1'!F10+'Sheet 2'!F10+'West'!F10)</f>
        <v>0</v>
      </c>
      <c r="G10" s="10">
        <f>SUM('South Central'!G10+'South East'!G10+'North '!G10+'Sheet 1'!E10+'Sheet 2'!E10+'West'!G10)</f>
        <v>0</v>
      </c>
      <c r="H10" s="10">
        <f>SUM('South Central'!H10+'South East'!H10+'North '!H10+'Sheet 1'!F10+'Sheet 2'!F10+'West'!H10)</f>
        <v>0</v>
      </c>
      <c r="I10" s="10">
        <f>SUM('South Central'!I10+'South East'!I10+'North '!I10+'Sheet 1'!G10+'Sheet 2'!G10+'West'!I10)</f>
        <v>0</v>
      </c>
      <c r="J10" s="10">
        <f>SUM('South Central'!J10+'South East'!J10+'North '!J10+'Sheet 1'!H10+'Sheet 2'!H10+'West'!J10)</f>
        <v>3</v>
      </c>
      <c r="K10" s="10">
        <f>SUM('South Central'!K10+'South East'!K10+'North '!K10+'Sheet 1'!I10+'Sheet 2'!I10+'West'!K10)</f>
        <v>3</v>
      </c>
      <c r="L10" s="10">
        <f>SUM('South Central'!L10+'South East'!L10+'North '!L10+'Sheet 1'!J10+'Sheet 2'!J10+'West'!L10)</f>
        <v>1</v>
      </c>
      <c r="M10" s="10">
        <f>SUM('South Central'!M10+'South East'!M10+'North '!M10+'Sheet 1'!K10+'Sheet 2'!K10+'West'!M10)</f>
        <v>0</v>
      </c>
      <c r="N10" s="10">
        <f>SUM(C10:M10)</f>
        <v>398</v>
      </c>
      <c r="O10" s="6"/>
      <c r="P10" s="6"/>
    </row>
    <row r="11" spans="1:16" ht="15">
      <c r="A11" s="7" t="s">
        <v>2</v>
      </c>
      <c r="B11" s="8"/>
      <c r="C11" s="11">
        <f aca="true" t="shared" si="1" ref="C11:N11">C10/$N$10*100</f>
        <v>97.23618090452261</v>
      </c>
      <c r="D11" s="11">
        <f t="shared" si="1"/>
        <v>1.0050251256281406</v>
      </c>
      <c r="E11" s="11">
        <f>E10/$N$10*100</f>
        <v>0</v>
      </c>
      <c r="F11" s="11">
        <f>F10/$N$10*100</f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0.7537688442211055</v>
      </c>
      <c r="K11" s="12">
        <f t="shared" si="1"/>
        <v>0.7537688442211055</v>
      </c>
      <c r="L11" s="12">
        <f t="shared" si="1"/>
        <v>0.25125628140703515</v>
      </c>
      <c r="M11" s="12">
        <f t="shared" si="1"/>
        <v>0</v>
      </c>
      <c r="N11" s="10">
        <f t="shared" si="1"/>
        <v>100</v>
      </c>
      <c r="O11" s="13"/>
      <c r="P11" s="13"/>
    </row>
    <row r="12" spans="1:16" ht="23.25" customHeight="1">
      <c r="A12" s="7">
        <v>662</v>
      </c>
      <c r="B12" s="19" t="s">
        <v>23</v>
      </c>
      <c r="C12" s="9">
        <f>SUM('South Central'!C12+'South East'!C12+'North '!C12+'Sheet 1'!C12+'Sheet 2'!C12+'West'!C12)</f>
        <v>575</v>
      </c>
      <c r="D12" s="9">
        <f>SUM('South Central'!D12+'South East'!D12+'North '!D12+'Sheet 1'!D12+'Sheet 2'!D12+'West'!D12)</f>
        <v>17</v>
      </c>
      <c r="E12" s="9">
        <f>SUM('South Central'!E12+'South East'!E12+'North '!E12+'Sheet 1'!E12+'Sheet 2'!E12+'West'!E12)</f>
        <v>2</v>
      </c>
      <c r="F12" s="9">
        <f>SUM('South Central'!F12+'South East'!F12+'North '!F12+'Sheet 1'!F12+'Sheet 2'!F12+'West'!F12)</f>
        <v>0</v>
      </c>
      <c r="G12" s="10">
        <f>SUM('South Central'!G12+'South East'!G12+'North '!G12+'Sheet 1'!E12+'Sheet 2'!E12+'West'!G12)</f>
        <v>0</v>
      </c>
      <c r="H12" s="10">
        <f>SUM('South Central'!H12+'South East'!H12+'North '!H12+'Sheet 1'!F12+'Sheet 2'!F12+'West'!H12)</f>
        <v>1</v>
      </c>
      <c r="I12" s="10">
        <f>SUM('South Central'!I12+'South East'!I12+'North '!I12+'Sheet 1'!G12+'Sheet 2'!G12+'West'!I12)</f>
        <v>3</v>
      </c>
      <c r="J12" s="10">
        <f>SUM('South Central'!J12+'South East'!J12+'North '!J12+'Sheet 1'!H12+'Sheet 2'!H12+'West'!J12)</f>
        <v>9</v>
      </c>
      <c r="K12" s="10">
        <f>SUM('South Central'!K12+'South East'!K12+'North '!K12+'Sheet 1'!I12+'Sheet 2'!I12+'West'!K12)</f>
        <v>4</v>
      </c>
      <c r="L12" s="10">
        <f>SUM('South Central'!L12+'South East'!L12+'North '!L12+'Sheet 1'!J12+'Sheet 2'!J12+'West'!L12)</f>
        <v>10</v>
      </c>
      <c r="M12" s="10">
        <f>SUM('South Central'!M12+'South East'!M12+'North '!M12+'Sheet 1'!K12+'Sheet 2'!K12+'West'!M12)</f>
        <v>0</v>
      </c>
      <c r="N12" s="10">
        <f>SUM(C12:M12)</f>
        <v>621</v>
      </c>
      <c r="O12" s="6"/>
      <c r="P12" s="6"/>
    </row>
    <row r="13" spans="1:16" ht="15">
      <c r="A13" s="7" t="s">
        <v>2</v>
      </c>
      <c r="B13" s="8"/>
      <c r="C13" s="11">
        <f aca="true" t="shared" si="2" ref="C13:N13">C12/$N$12*100</f>
        <v>92.5925925925926</v>
      </c>
      <c r="D13" s="11">
        <f t="shared" si="2"/>
        <v>2.737520128824477</v>
      </c>
      <c r="E13" s="11">
        <f>E12/$N$12*100</f>
        <v>0.322061191626409</v>
      </c>
      <c r="F13" s="11">
        <f>F12/$N$12*100</f>
        <v>0</v>
      </c>
      <c r="G13" s="12">
        <f t="shared" si="2"/>
        <v>0</v>
      </c>
      <c r="H13" s="12">
        <f t="shared" si="2"/>
        <v>0.1610305958132045</v>
      </c>
      <c r="I13" s="12">
        <f t="shared" si="2"/>
        <v>0.4830917874396135</v>
      </c>
      <c r="J13" s="12">
        <f t="shared" si="2"/>
        <v>1.4492753623188406</v>
      </c>
      <c r="K13" s="12">
        <f t="shared" si="2"/>
        <v>0.644122383252818</v>
      </c>
      <c r="L13" s="12">
        <f t="shared" si="2"/>
        <v>1.610305958132045</v>
      </c>
      <c r="M13" s="12">
        <f t="shared" si="2"/>
        <v>0</v>
      </c>
      <c r="N13" s="10">
        <f t="shared" si="2"/>
        <v>100</v>
      </c>
      <c r="O13" s="13"/>
      <c r="P13" s="13"/>
    </row>
    <row r="14" spans="1:16" ht="19.5" customHeight="1">
      <c r="A14" s="7">
        <v>663</v>
      </c>
      <c r="B14" s="19" t="s">
        <v>24</v>
      </c>
      <c r="C14" s="9">
        <f>SUM('South Central'!C14+'South East'!C14+'North '!C14+'Sheet 1'!C14+'Sheet 2'!C14+'West'!C14)</f>
        <v>410</v>
      </c>
      <c r="D14" s="9">
        <f>SUM('South Central'!D14+'South East'!D14+'North '!D14+'Sheet 1'!D14+'Sheet 2'!D14+'West'!D14)</f>
        <v>24</v>
      </c>
      <c r="E14" s="9">
        <f>SUM('South Central'!E14+'South East'!E14+'North '!E14+'Sheet 1'!E14+'Sheet 2'!E14+'West'!E14)</f>
        <v>0</v>
      </c>
      <c r="F14" s="9">
        <f>SUM('South Central'!F14+'South East'!F14+'North '!F14+'Sheet 1'!F14+'Sheet 2'!F14+'West'!F14)</f>
        <v>0</v>
      </c>
      <c r="G14" s="10">
        <f>SUM('South Central'!G14+'South East'!G14+'North '!G14+'Sheet 1'!E14+'Sheet 2'!E14+'West'!G14)</f>
        <v>0</v>
      </c>
      <c r="H14" s="10">
        <f>SUM('South Central'!H14+'South East'!H14+'North '!H14+'Sheet 1'!F14+'Sheet 2'!F14+'West'!H14)</f>
        <v>0</v>
      </c>
      <c r="I14" s="10">
        <f>SUM('South Central'!I14+'South East'!I14+'North '!I14+'Sheet 1'!G14+'Sheet 2'!G14+'West'!I14)</f>
        <v>2</v>
      </c>
      <c r="J14" s="10">
        <f>SUM('South Central'!J14+'South East'!J14+'North '!J14+'Sheet 1'!H14+'Sheet 2'!H14+'West'!J14)</f>
        <v>7</v>
      </c>
      <c r="K14" s="10">
        <f>SUM('South Central'!K14+'South East'!K14+'North '!K14+'Sheet 1'!I14+'Sheet 2'!I14+'West'!K14)</f>
        <v>2</v>
      </c>
      <c r="L14" s="10">
        <f>SUM('South Central'!L14+'South East'!L14+'North '!L14+'Sheet 1'!J14+'Sheet 2'!J14+'West'!L14)</f>
        <v>2</v>
      </c>
      <c r="M14" s="10">
        <f>SUM('South Central'!M14+'South East'!M14+'North '!M14+'Sheet 1'!K14+'Sheet 2'!K14+'West'!M14)</f>
        <v>0</v>
      </c>
      <c r="N14" s="10">
        <f>SUM(C14:M14)</f>
        <v>447</v>
      </c>
      <c r="O14" s="6"/>
      <c r="P14" s="6"/>
    </row>
    <row r="15" spans="1:16" ht="15">
      <c r="A15" s="7" t="s">
        <v>2</v>
      </c>
      <c r="B15" s="8"/>
      <c r="C15" s="11">
        <f aca="true" t="shared" si="3" ref="C15:N15">C14/$N$14*100</f>
        <v>91.72259507829978</v>
      </c>
      <c r="D15" s="11">
        <f t="shared" si="3"/>
        <v>5.369127516778524</v>
      </c>
      <c r="E15" s="11">
        <f>E14/$N$14*100</f>
        <v>0</v>
      </c>
      <c r="F15" s="11">
        <f>F14/$N$14*100</f>
        <v>0</v>
      </c>
      <c r="G15" s="12">
        <f t="shared" si="3"/>
        <v>0</v>
      </c>
      <c r="H15" s="12">
        <f t="shared" si="3"/>
        <v>0</v>
      </c>
      <c r="I15" s="12">
        <f t="shared" si="3"/>
        <v>0.44742729306487694</v>
      </c>
      <c r="J15" s="12">
        <f t="shared" si="3"/>
        <v>1.5659955257270695</v>
      </c>
      <c r="K15" s="12">
        <f t="shared" si="3"/>
        <v>0.44742729306487694</v>
      </c>
      <c r="L15" s="12">
        <f t="shared" si="3"/>
        <v>0.44742729306487694</v>
      </c>
      <c r="M15" s="12">
        <f t="shared" si="3"/>
        <v>0</v>
      </c>
      <c r="N15" s="10">
        <f t="shared" si="3"/>
        <v>100</v>
      </c>
      <c r="O15" s="13"/>
      <c r="P15" s="13"/>
    </row>
    <row r="16" spans="1:16" ht="21.75" customHeight="1">
      <c r="A16" s="7">
        <v>664</v>
      </c>
      <c r="B16" s="19" t="s">
        <v>25</v>
      </c>
      <c r="C16" s="9">
        <f>SUM('South Central'!C16+'South East'!C16+'North '!C16+'Sheet 1'!C16+'Sheet 2'!C16+'West'!C16)</f>
        <v>508</v>
      </c>
      <c r="D16" s="9">
        <f>SUM('South Central'!D16+'South East'!D16+'North '!D16+'Sheet 1'!D16+'Sheet 2'!D16+'West'!D16)</f>
        <v>23</v>
      </c>
      <c r="E16" s="9">
        <f>SUM('South Central'!E16+'South East'!E16+'North '!E16+'Sheet 1'!E16+'Sheet 2'!E16+'West'!E16)</f>
        <v>0</v>
      </c>
      <c r="F16" s="9">
        <f>SUM('South Central'!F16+'South East'!F16+'North '!F16+'Sheet 1'!F16+'Sheet 2'!F16+'West'!F16)</f>
        <v>0</v>
      </c>
      <c r="G16" s="10">
        <f>SUM('South Central'!G16+'South East'!G16+'North '!G16+'Sheet 1'!E16+'Sheet 2'!E16+'West'!G16)</f>
        <v>0</v>
      </c>
      <c r="H16" s="10">
        <f>SUM('South Central'!H16+'South East'!H16+'North '!H16+'Sheet 1'!F16+'Sheet 2'!F16+'West'!H16)</f>
        <v>1</v>
      </c>
      <c r="I16" s="10">
        <f>SUM('South Central'!I16+'South East'!I16+'North '!I16+'Sheet 1'!G16+'Sheet 2'!G16+'West'!I16)</f>
        <v>4</v>
      </c>
      <c r="J16" s="10">
        <f>SUM('South Central'!J16+'South East'!J16+'North '!J16+'Sheet 1'!H16+'Sheet 2'!H16+'West'!J16)</f>
        <v>10</v>
      </c>
      <c r="K16" s="10">
        <f>SUM('South Central'!K16+'South East'!K16+'North '!K16+'Sheet 1'!I16+'Sheet 2'!I16+'West'!K16)</f>
        <v>6</v>
      </c>
      <c r="L16" s="10">
        <f>SUM('South Central'!L16+'South East'!L16+'North '!L16+'Sheet 1'!J16+'Sheet 2'!J16+'West'!L16)</f>
        <v>4</v>
      </c>
      <c r="M16" s="10">
        <f>SUM('South Central'!M16+'South East'!M16+'North '!M16+'Sheet 1'!K16+'Sheet 2'!K16+'West'!M16)</f>
        <v>0</v>
      </c>
      <c r="N16" s="10">
        <f>SUM(C16:M16)</f>
        <v>556</v>
      </c>
      <c r="O16" s="6"/>
      <c r="P16" s="6"/>
    </row>
    <row r="17" spans="1:16" ht="15">
      <c r="A17" s="7" t="s">
        <v>2</v>
      </c>
      <c r="B17" s="8"/>
      <c r="C17" s="11">
        <f aca="true" t="shared" si="4" ref="C17:N17">C16/$N$16*100</f>
        <v>91.36690647482014</v>
      </c>
      <c r="D17" s="11">
        <f t="shared" si="4"/>
        <v>4.136690647482014</v>
      </c>
      <c r="E17" s="11">
        <f>E16/$N$16*100</f>
        <v>0</v>
      </c>
      <c r="F17" s="11">
        <f>F16/$N$16*100</f>
        <v>0</v>
      </c>
      <c r="G17" s="12">
        <f t="shared" si="4"/>
        <v>0</v>
      </c>
      <c r="H17" s="12">
        <f t="shared" si="4"/>
        <v>0.1798561151079137</v>
      </c>
      <c r="I17" s="12">
        <f t="shared" si="4"/>
        <v>0.7194244604316548</v>
      </c>
      <c r="J17" s="12">
        <f t="shared" si="4"/>
        <v>1.7985611510791366</v>
      </c>
      <c r="K17" s="12">
        <f t="shared" si="4"/>
        <v>1.079136690647482</v>
      </c>
      <c r="L17" s="12">
        <f t="shared" si="4"/>
        <v>0.7194244604316548</v>
      </c>
      <c r="M17" s="12">
        <f t="shared" si="4"/>
        <v>0</v>
      </c>
      <c r="N17" s="10">
        <f t="shared" si="4"/>
        <v>100</v>
      </c>
      <c r="O17" s="13"/>
      <c r="P17" s="13"/>
    </row>
    <row r="18" spans="1:16" ht="30">
      <c r="A18" s="7">
        <v>665</v>
      </c>
      <c r="B18" s="19" t="s">
        <v>26</v>
      </c>
      <c r="C18" s="9">
        <f>SUM('South Central'!C18+'South East'!C18+'North '!C18+'Sheet 1'!C18+'Sheet 2'!C18+'West'!C18)</f>
        <v>137</v>
      </c>
      <c r="D18" s="9">
        <f>SUM('South Central'!D18+'South East'!D18+'North '!D18+'Sheet 1'!D18+'Sheet 2'!D18+'West'!D18)</f>
        <v>15</v>
      </c>
      <c r="E18" s="9">
        <f>SUM('South Central'!E18+'South East'!E18+'North '!E18+'Sheet 1'!E18+'Sheet 2'!E18+'West'!E18)</f>
        <v>0</v>
      </c>
      <c r="F18" s="9">
        <f>SUM('South Central'!F18+'South East'!F18+'North '!F18+'Sheet 1'!F18+'Sheet 2'!F18+'West'!F18)</f>
        <v>0</v>
      </c>
      <c r="G18" s="10">
        <f>SUM('South Central'!G18+'South East'!G18+'North '!G18+'Sheet 1'!E18+'Sheet 2'!E18+'West'!G18)</f>
        <v>0</v>
      </c>
      <c r="H18" s="10">
        <f>SUM('South Central'!H18+'South East'!H18+'North '!H18+'Sheet 1'!F18+'Sheet 2'!F18+'West'!H18)</f>
        <v>1</v>
      </c>
      <c r="I18" s="10">
        <f>SUM('South Central'!I18+'South East'!I18+'North '!I18+'Sheet 1'!G18+'Sheet 2'!G18+'West'!I18)</f>
        <v>2</v>
      </c>
      <c r="J18" s="10">
        <f>SUM('South Central'!J18+'South East'!J18+'North '!J18+'Sheet 1'!H18+'Sheet 2'!H18+'West'!J18)</f>
        <v>1</v>
      </c>
      <c r="K18" s="10">
        <f>SUM('South Central'!K18+'South East'!K18+'North '!K18+'Sheet 1'!I18+'Sheet 2'!I18+'West'!K18)</f>
        <v>1</v>
      </c>
      <c r="L18" s="10">
        <f>SUM('South Central'!L18+'South East'!L18+'North '!L18+'Sheet 1'!J18+'Sheet 2'!J18+'West'!L18)</f>
        <v>2</v>
      </c>
      <c r="M18" s="10">
        <f>SUM('South Central'!M18+'South East'!M18+'North '!M18+'Sheet 1'!K18+'Sheet 2'!K18+'West'!M18)</f>
        <v>0</v>
      </c>
      <c r="N18" s="10">
        <f>SUM(C18:M18)</f>
        <v>159</v>
      </c>
      <c r="O18" s="6"/>
      <c r="P18" s="6"/>
    </row>
    <row r="19" spans="1:16" ht="15">
      <c r="A19" s="7" t="s">
        <v>2</v>
      </c>
      <c r="B19" s="8"/>
      <c r="C19" s="11">
        <f aca="true" t="shared" si="5" ref="C19:N19">C18/$N$18*100</f>
        <v>86.16352201257862</v>
      </c>
      <c r="D19" s="11">
        <f t="shared" si="5"/>
        <v>9.433962264150944</v>
      </c>
      <c r="E19" s="11">
        <f>E18/$N$18*100</f>
        <v>0</v>
      </c>
      <c r="F19" s="11">
        <f>F18/$N$18*100</f>
        <v>0</v>
      </c>
      <c r="G19" s="12">
        <f t="shared" si="5"/>
        <v>0</v>
      </c>
      <c r="H19" s="12">
        <f t="shared" si="5"/>
        <v>0.628930817610063</v>
      </c>
      <c r="I19" s="12">
        <f t="shared" si="5"/>
        <v>1.257861635220126</v>
      </c>
      <c r="J19" s="12">
        <f t="shared" si="5"/>
        <v>0.628930817610063</v>
      </c>
      <c r="K19" s="12">
        <f t="shared" si="5"/>
        <v>0.628930817610063</v>
      </c>
      <c r="L19" s="12">
        <f t="shared" si="5"/>
        <v>1.257861635220126</v>
      </c>
      <c r="M19" s="12">
        <f t="shared" si="5"/>
        <v>0</v>
      </c>
      <c r="N19" s="10">
        <f t="shared" si="5"/>
        <v>100</v>
      </c>
      <c r="O19" s="13"/>
      <c r="P19" s="13"/>
    </row>
    <row r="20" spans="1:16" ht="21" customHeight="1">
      <c r="A20" s="7">
        <v>666</v>
      </c>
      <c r="B20" s="19" t="s">
        <v>27</v>
      </c>
      <c r="C20" s="9">
        <f>SUM('South Central'!C20+'South East'!C20+'North '!C20+'Sheet 1'!C20+'Sheet 2'!C20+'West'!C20)</f>
        <v>483</v>
      </c>
      <c r="D20" s="9">
        <f>SUM('South Central'!D20+'South East'!D20+'North '!D20+'Sheet 1'!D20+'Sheet 2'!D20+'West'!D20)</f>
        <v>17</v>
      </c>
      <c r="E20" s="9">
        <f>SUM('South Central'!E20+'South East'!E20+'North '!E20+'Sheet 1'!E20+'Sheet 2'!E20+'West'!E20)</f>
        <v>0</v>
      </c>
      <c r="F20" s="9">
        <f>SUM('South Central'!F20+'South East'!F20+'North '!F20+'Sheet 1'!F20+'Sheet 2'!F20+'West'!F20)</f>
        <v>0</v>
      </c>
      <c r="G20" s="10">
        <f>SUM('South Central'!G20+'South East'!G20+'North '!G20+'Sheet 1'!E20+'Sheet 2'!E20+'West'!G20)</f>
        <v>0</v>
      </c>
      <c r="H20" s="10">
        <f>SUM('South Central'!H20+'South East'!H20+'North '!H20+'Sheet 1'!F20+'Sheet 2'!F20+'West'!H20)</f>
        <v>0</v>
      </c>
      <c r="I20" s="10">
        <f>SUM('South Central'!I20+'South East'!I20+'North '!I20+'Sheet 1'!G20+'Sheet 2'!G20+'West'!I20)</f>
        <v>1</v>
      </c>
      <c r="J20" s="10">
        <f>SUM('South Central'!J20+'South East'!J20+'North '!J20+'Sheet 1'!H20+'Sheet 2'!H20+'West'!J20)</f>
        <v>13</v>
      </c>
      <c r="K20" s="10">
        <f>SUM('South Central'!K20+'South East'!K20+'North '!K20+'Sheet 1'!I20+'Sheet 2'!I20+'West'!K20)</f>
        <v>8</v>
      </c>
      <c r="L20" s="10">
        <f>SUM('South Central'!L20+'South East'!L20+'North '!L20+'Sheet 1'!J20+'Sheet 2'!J20+'West'!L20)</f>
        <v>6</v>
      </c>
      <c r="M20" s="10">
        <f>SUM('South Central'!M20+'South East'!M20+'North '!M20+'Sheet 1'!K20+'Sheet 2'!K20+'West'!M20)</f>
        <v>0</v>
      </c>
      <c r="N20" s="10">
        <f>SUM(C20:M20)</f>
        <v>528</v>
      </c>
      <c r="O20" s="6"/>
      <c r="P20" s="6"/>
    </row>
    <row r="21" spans="1:16" ht="15">
      <c r="A21" s="7" t="s">
        <v>2</v>
      </c>
      <c r="B21" s="8"/>
      <c r="C21" s="11">
        <f aca="true" t="shared" si="6" ref="C21:N21">C20/$N$20*100</f>
        <v>91.47727272727273</v>
      </c>
      <c r="D21" s="11">
        <f t="shared" si="6"/>
        <v>3.2196969696969697</v>
      </c>
      <c r="E21" s="11">
        <f>E20/$N$20*100</f>
        <v>0</v>
      </c>
      <c r="F21" s="11">
        <f>F20/$N$20*100</f>
        <v>0</v>
      </c>
      <c r="G21" s="12">
        <f t="shared" si="6"/>
        <v>0</v>
      </c>
      <c r="H21" s="12">
        <f t="shared" si="6"/>
        <v>0</v>
      </c>
      <c r="I21" s="12">
        <f t="shared" si="6"/>
        <v>0.1893939393939394</v>
      </c>
      <c r="J21" s="12">
        <f t="shared" si="6"/>
        <v>2.462121212121212</v>
      </c>
      <c r="K21" s="12">
        <f t="shared" si="6"/>
        <v>1.5151515151515151</v>
      </c>
      <c r="L21" s="12">
        <f t="shared" si="6"/>
        <v>1.1363636363636365</v>
      </c>
      <c r="M21" s="12">
        <f t="shared" si="6"/>
        <v>0</v>
      </c>
      <c r="N21" s="10">
        <f t="shared" si="6"/>
        <v>100</v>
      </c>
      <c r="O21" s="13"/>
      <c r="P21" s="13"/>
    </row>
    <row r="22" spans="1:16" ht="22.5" customHeight="1">
      <c r="A22" s="7">
        <v>667</v>
      </c>
      <c r="B22" s="19" t="s">
        <v>28</v>
      </c>
      <c r="C22" s="9">
        <f>SUM('South Central'!C22+'South East'!C22+'North '!C22+'Sheet 1'!C22+'Sheet 2'!C22+'West'!C22)</f>
        <v>367</v>
      </c>
      <c r="D22" s="9">
        <f>SUM('South Central'!D22+'South East'!D22+'North '!D22+'Sheet 1'!D22+'Sheet 2'!D22+'West'!D22)</f>
        <v>14</v>
      </c>
      <c r="E22" s="9">
        <f>SUM('South Central'!E22+'South East'!E22+'North '!E22+'Sheet 1'!E22+'Sheet 2'!E22+'West'!E22)</f>
        <v>1</v>
      </c>
      <c r="F22" s="9">
        <f>SUM('South Central'!F22+'South East'!F22+'North '!F22+'Sheet 1'!F22+'Sheet 2'!F22+'West'!F22)</f>
        <v>0</v>
      </c>
      <c r="G22" s="10">
        <f>SUM('South Central'!G22+'South East'!G22+'North '!G22+'Sheet 1'!E22+'Sheet 2'!E22+'West'!G22)</f>
        <v>0</v>
      </c>
      <c r="H22" s="10">
        <f>SUM('South Central'!H22+'South East'!H22+'North '!H22+'Sheet 1'!F22+'Sheet 2'!F22+'West'!H22)</f>
        <v>0</v>
      </c>
      <c r="I22" s="10">
        <f>SUM('South Central'!I22+'South East'!I22+'North '!I22+'Sheet 1'!G22+'Sheet 2'!G22+'West'!I22)</f>
        <v>1</v>
      </c>
      <c r="J22" s="10">
        <f>SUM('South Central'!J22+'South East'!J22+'North '!J22+'Sheet 1'!H22+'Sheet 2'!H22+'West'!J22)</f>
        <v>4</v>
      </c>
      <c r="K22" s="10">
        <f>SUM('South Central'!K22+'South East'!K22+'North '!K22+'Sheet 1'!I22+'Sheet 2'!I22+'West'!K22)</f>
        <v>4</v>
      </c>
      <c r="L22" s="10">
        <f>SUM('South Central'!L22+'South East'!L22+'North '!L22+'Sheet 1'!J22+'Sheet 2'!J22+'West'!L22)</f>
        <v>0</v>
      </c>
      <c r="M22" s="10">
        <f>SUM('South Central'!M22+'South East'!M22+'North '!M22+'Sheet 1'!K22+'Sheet 2'!K22+'West'!M22)</f>
        <v>1</v>
      </c>
      <c r="N22" s="10">
        <f>SUM(C22:M22)</f>
        <v>392</v>
      </c>
      <c r="O22" s="6"/>
      <c r="P22" s="6"/>
    </row>
    <row r="23" spans="1:16" ht="15">
      <c r="A23" s="7" t="s">
        <v>2</v>
      </c>
      <c r="B23" s="8"/>
      <c r="C23" s="11">
        <f aca="true" t="shared" si="7" ref="C23:N23">C22/$N$22*100</f>
        <v>93.62244897959184</v>
      </c>
      <c r="D23" s="11">
        <f t="shared" si="7"/>
        <v>3.571428571428571</v>
      </c>
      <c r="E23" s="11">
        <f>E22/$N$22*100</f>
        <v>0.25510204081632654</v>
      </c>
      <c r="F23" s="11">
        <f>F22/$N$22*100</f>
        <v>0</v>
      </c>
      <c r="G23" s="12">
        <f t="shared" si="7"/>
        <v>0</v>
      </c>
      <c r="H23" s="12">
        <f t="shared" si="7"/>
        <v>0</v>
      </c>
      <c r="I23" s="12">
        <f t="shared" si="7"/>
        <v>0.25510204081632654</v>
      </c>
      <c r="J23" s="12">
        <f t="shared" si="7"/>
        <v>1.0204081632653061</v>
      </c>
      <c r="K23" s="12">
        <f t="shared" si="7"/>
        <v>1.0204081632653061</v>
      </c>
      <c r="L23" s="12">
        <f t="shared" si="7"/>
        <v>0</v>
      </c>
      <c r="M23" s="12">
        <f t="shared" si="7"/>
        <v>0.25510204081632654</v>
      </c>
      <c r="N23" s="12">
        <f t="shared" si="7"/>
        <v>100</v>
      </c>
      <c r="O23" s="13"/>
      <c r="P23" s="13"/>
    </row>
    <row r="24" spans="1:16" ht="15">
      <c r="A24" s="7">
        <v>668</v>
      </c>
      <c r="B24" s="19" t="s">
        <v>29</v>
      </c>
      <c r="C24" s="9">
        <f>SUM('South Central'!C24+'South East'!C24+'North '!C24+'Sheet 1'!C24+'Sheet 2'!C24+'West'!C24)</f>
        <v>305</v>
      </c>
      <c r="D24" s="9">
        <f>SUM('South Central'!D24+'South East'!D24+'North '!D24+'Sheet 1'!D24+'Sheet 2'!D24+'West'!D24)</f>
        <v>24</v>
      </c>
      <c r="E24" s="9">
        <f>SUM('South Central'!E24+'South East'!E24+'North '!E24+'Sheet 1'!E24+'Sheet 2'!E24+'West'!E24)</f>
        <v>0</v>
      </c>
      <c r="F24" s="9">
        <f>SUM('South Central'!F24+'South East'!F24+'North '!F24+'Sheet 1'!F24+'Sheet 2'!F24+'West'!F24)</f>
        <v>0</v>
      </c>
      <c r="G24" s="10">
        <f>SUM('South Central'!G24+'South East'!G24+'North '!G24+'Sheet 1'!E24+'Sheet 2'!E24+'West'!G24)</f>
        <v>1</v>
      </c>
      <c r="H24" s="10">
        <f>SUM('South Central'!H24+'South East'!H24+'North '!H24+'Sheet 1'!F24+'Sheet 2'!F24+'West'!H24)</f>
        <v>3</v>
      </c>
      <c r="I24" s="10">
        <f>SUM('South Central'!I24+'South East'!I24+'North '!I24+'Sheet 1'!G24+'Sheet 2'!G24+'West'!I24)</f>
        <v>1</v>
      </c>
      <c r="J24" s="10">
        <f>SUM('South Central'!J24+'South East'!J24+'North '!J24+'Sheet 1'!H24+'Sheet 2'!H24+'West'!J24)</f>
        <v>4</v>
      </c>
      <c r="K24" s="10">
        <f>SUM('South Central'!K24+'South East'!K24+'North '!K24+'Sheet 1'!I24+'Sheet 2'!I24+'West'!K24)</f>
        <v>3</v>
      </c>
      <c r="L24" s="10">
        <f>SUM('South Central'!L24+'South East'!L24+'North '!L24+'Sheet 1'!J24+'Sheet 2'!J24+'West'!L24)</f>
        <v>7</v>
      </c>
      <c r="M24" s="10">
        <f>SUM('South Central'!M24+'South East'!M24+'North '!M24+'Sheet 1'!K24+'Sheet 2'!K24+'West'!M24)</f>
        <v>0</v>
      </c>
      <c r="N24" s="10">
        <f>SUM(C24:M24)</f>
        <v>348</v>
      </c>
      <c r="O24" s="6"/>
      <c r="P24" s="6"/>
    </row>
    <row r="25" spans="1:16" ht="15">
      <c r="A25" s="7" t="s">
        <v>2</v>
      </c>
      <c r="B25" s="8"/>
      <c r="C25" s="11">
        <f aca="true" t="shared" si="8" ref="C25:N25">C24/$N$24*100</f>
        <v>87.64367816091954</v>
      </c>
      <c r="D25" s="11">
        <f t="shared" si="8"/>
        <v>6.896551724137931</v>
      </c>
      <c r="E25" s="11">
        <f>E24/$N$24*100</f>
        <v>0</v>
      </c>
      <c r="F25" s="11">
        <f>F24/$N$24*100</f>
        <v>0</v>
      </c>
      <c r="G25" s="12">
        <f t="shared" si="8"/>
        <v>0.28735632183908044</v>
      </c>
      <c r="H25" s="12">
        <f t="shared" si="8"/>
        <v>0.8620689655172413</v>
      </c>
      <c r="I25" s="12">
        <f t="shared" si="8"/>
        <v>0.28735632183908044</v>
      </c>
      <c r="J25" s="12">
        <f t="shared" si="8"/>
        <v>1.1494252873563218</v>
      </c>
      <c r="K25" s="12">
        <f t="shared" si="8"/>
        <v>0.8620689655172413</v>
      </c>
      <c r="L25" s="12">
        <f t="shared" si="8"/>
        <v>2.0114942528735633</v>
      </c>
      <c r="M25" s="12">
        <f t="shared" si="8"/>
        <v>0</v>
      </c>
      <c r="N25" s="10">
        <f t="shared" si="8"/>
        <v>100</v>
      </c>
      <c r="O25" s="13"/>
      <c r="P25" s="13"/>
    </row>
    <row r="26" spans="1:16" ht="15">
      <c r="A26" s="7">
        <v>669</v>
      </c>
      <c r="B26" s="19" t="s">
        <v>30</v>
      </c>
      <c r="C26" s="9">
        <f>SUM('South Central'!C26+'South East'!C26+'North '!C26+'Sheet 1'!C26+'Sheet 2'!C26+'West'!C26)</f>
        <v>672</v>
      </c>
      <c r="D26" s="9">
        <f>SUM('South Central'!D26+'South East'!D26+'North '!D26+'Sheet 1'!D26+'Sheet 2'!D26+'West'!D26)</f>
        <v>25</v>
      </c>
      <c r="E26" s="9">
        <f>SUM('South Central'!E26+'South East'!E26+'North '!E26+'Sheet 1'!E26+'Sheet 2'!E26+'West'!E26)</f>
        <v>0</v>
      </c>
      <c r="F26" s="9">
        <f>SUM('South Central'!F26+'South East'!F26+'North '!F26+'Sheet 1'!F26+'Sheet 2'!F26+'West'!F26)</f>
        <v>0</v>
      </c>
      <c r="G26" s="10">
        <f>SUM('South Central'!G26+'South East'!G26+'North '!G26+'Sheet 1'!E26+'Sheet 2'!E26+'West'!G26)</f>
        <v>3</v>
      </c>
      <c r="H26" s="10">
        <f>SUM('South Central'!H26+'South East'!H26+'North '!H26+'Sheet 1'!F26+'Sheet 2'!F26+'West'!H26)</f>
        <v>4</v>
      </c>
      <c r="I26" s="10">
        <f>SUM('South Central'!I26+'South East'!I26+'North '!I26+'Sheet 1'!G26+'Sheet 2'!G26+'West'!I26)</f>
        <v>6</v>
      </c>
      <c r="J26" s="10">
        <f>SUM('South Central'!J26+'South East'!J26+'North '!J26+'Sheet 1'!H26+'Sheet 2'!H26+'West'!J26)</f>
        <v>14</v>
      </c>
      <c r="K26" s="10">
        <f>SUM('South Central'!K26+'South East'!K26+'North '!K26+'Sheet 1'!I26+'Sheet 2'!I26+'West'!K26)</f>
        <v>3</v>
      </c>
      <c r="L26" s="10">
        <f>SUM('South Central'!L26+'South East'!L26+'North '!L26+'Sheet 1'!J26+'Sheet 2'!J26+'West'!L26)</f>
        <v>1</v>
      </c>
      <c r="M26" s="10">
        <f>SUM('South Central'!M26+'South East'!M26+'North '!M26+'Sheet 1'!K26+'Sheet 2'!K26+'West'!M26)</f>
        <v>1</v>
      </c>
      <c r="N26" s="10">
        <f>SUM(C26:M26)</f>
        <v>729</v>
      </c>
      <c r="O26" s="6"/>
      <c r="P26" s="6"/>
    </row>
    <row r="27" spans="1:16" ht="15">
      <c r="A27" s="7" t="s">
        <v>2</v>
      </c>
      <c r="B27" s="8"/>
      <c r="C27" s="11">
        <f aca="true" t="shared" si="9" ref="C27:N27">C26/$N$26*100</f>
        <v>92.18106995884774</v>
      </c>
      <c r="D27" s="11">
        <f t="shared" si="9"/>
        <v>3.4293552812071333</v>
      </c>
      <c r="E27" s="11">
        <f>E26/$N$26*100</f>
        <v>0</v>
      </c>
      <c r="F27" s="11">
        <f>F26/$N$26*100</f>
        <v>0</v>
      </c>
      <c r="G27" s="12">
        <f t="shared" si="9"/>
        <v>0.411522633744856</v>
      </c>
      <c r="H27" s="12">
        <f t="shared" si="9"/>
        <v>0.5486968449931412</v>
      </c>
      <c r="I27" s="12">
        <f t="shared" si="9"/>
        <v>0.823045267489712</v>
      </c>
      <c r="J27" s="12">
        <f t="shared" si="9"/>
        <v>1.9204389574759946</v>
      </c>
      <c r="K27" s="12">
        <f t="shared" si="9"/>
        <v>0.411522633744856</v>
      </c>
      <c r="L27" s="12">
        <f t="shared" si="9"/>
        <v>0.1371742112482853</v>
      </c>
      <c r="M27" s="12">
        <f t="shared" si="9"/>
        <v>0.1371742112482853</v>
      </c>
      <c r="N27" s="10">
        <f t="shared" si="9"/>
        <v>100</v>
      </c>
      <c r="O27" s="13"/>
      <c r="P27" s="13"/>
    </row>
    <row r="28" spans="1:16" ht="15">
      <c r="A28" s="7">
        <v>670</v>
      </c>
      <c r="B28" s="19" t="s">
        <v>31</v>
      </c>
      <c r="C28" s="9">
        <f>SUM('South Central'!C28+'South East'!C28+'North '!C28+'Sheet 1'!C28+'Sheet 2'!C28+'West'!C28)</f>
        <v>678</v>
      </c>
      <c r="D28" s="9">
        <f>SUM('South Central'!D28+'South East'!D28+'North '!D28+'Sheet 1'!D28+'Sheet 2'!D28+'West'!D28)</f>
        <v>34</v>
      </c>
      <c r="E28" s="9">
        <f>SUM('South Central'!E28+'South East'!E28+'North '!E28+'Sheet 1'!E28+'Sheet 2'!E28+'West'!E28)</f>
        <v>2</v>
      </c>
      <c r="F28" s="9">
        <f>SUM('South Central'!F28+'South East'!F28+'North '!F28+'Sheet 1'!F28+'Sheet 2'!F28+'West'!F28)</f>
        <v>0</v>
      </c>
      <c r="G28" s="10">
        <f>SUM('South Central'!G28+'South East'!G28+'North '!G28+'Sheet 1'!E28+'Sheet 2'!E28+'West'!G28)</f>
        <v>0</v>
      </c>
      <c r="H28" s="10">
        <f>SUM('South Central'!H28+'South East'!H28+'North '!H28+'Sheet 1'!F28+'Sheet 2'!F28+'West'!H28)</f>
        <v>2</v>
      </c>
      <c r="I28" s="10">
        <f>SUM('South Central'!I28+'South East'!I28+'North '!I28+'Sheet 1'!G28+'Sheet 2'!G28+'West'!I28)</f>
        <v>5</v>
      </c>
      <c r="J28" s="10">
        <f>SUM('South Central'!J28+'South East'!J28+'North '!J28+'Sheet 1'!H28+'Sheet 2'!H28+'West'!J28)</f>
        <v>16</v>
      </c>
      <c r="K28" s="10">
        <f>SUM('South Central'!K28+'South East'!K28+'North '!K28+'Sheet 1'!I28+'Sheet 2'!I28+'West'!K28)</f>
        <v>4</v>
      </c>
      <c r="L28" s="10">
        <f>SUM('South Central'!L28+'South East'!L28+'North '!L28+'Sheet 1'!J28+'Sheet 2'!J28+'West'!L28)</f>
        <v>9</v>
      </c>
      <c r="M28" s="10">
        <f>SUM('South Central'!M28+'South East'!M28+'North '!M28+'Sheet 1'!K28+'Sheet 2'!K28+'West'!M28)</f>
        <v>1</v>
      </c>
      <c r="N28" s="10">
        <f>SUM(C28:M28)</f>
        <v>751</v>
      </c>
      <c r="O28" s="6"/>
      <c r="P28" s="6"/>
    </row>
    <row r="29" spans="1:16" ht="15">
      <c r="A29" s="7" t="s">
        <v>2</v>
      </c>
      <c r="B29" s="8"/>
      <c r="C29" s="11">
        <f aca="true" t="shared" si="10" ref="C29:N29">C28/$N$28*100</f>
        <v>90.27962716378163</v>
      </c>
      <c r="D29" s="11">
        <f t="shared" si="10"/>
        <v>4.527296937416778</v>
      </c>
      <c r="E29" s="11">
        <f>E28/$N$28*100</f>
        <v>0.2663115845539281</v>
      </c>
      <c r="F29" s="11">
        <f>F28/$N$28*100</f>
        <v>0</v>
      </c>
      <c r="G29" s="12">
        <f t="shared" si="10"/>
        <v>0</v>
      </c>
      <c r="H29" s="12">
        <f t="shared" si="10"/>
        <v>0.2663115845539281</v>
      </c>
      <c r="I29" s="12">
        <f t="shared" si="10"/>
        <v>0.6657789613848202</v>
      </c>
      <c r="J29" s="12">
        <f t="shared" si="10"/>
        <v>2.130492676431425</v>
      </c>
      <c r="K29" s="12">
        <f t="shared" si="10"/>
        <v>0.5326231691078562</v>
      </c>
      <c r="L29" s="12">
        <f t="shared" si="10"/>
        <v>1.1984021304926764</v>
      </c>
      <c r="M29" s="12">
        <f t="shared" si="10"/>
        <v>0.13315579227696406</v>
      </c>
      <c r="N29" s="10">
        <f t="shared" si="10"/>
        <v>100</v>
      </c>
      <c r="O29" s="13"/>
      <c r="P29" s="13"/>
    </row>
    <row r="30" spans="1:16" ht="30">
      <c r="A30" s="7">
        <v>671</v>
      </c>
      <c r="B30" s="19" t="s">
        <v>32</v>
      </c>
      <c r="C30" s="9">
        <f>SUM('South Central'!C30+'South East'!C30+'North '!C30+'Sheet 1'!C30+'Sheet 2'!C30+'West'!C30)</f>
        <v>198</v>
      </c>
      <c r="D30" s="9">
        <f>SUM('South Central'!D30+'South East'!D30+'North '!D30+'Sheet 1'!D30+'Sheet 2'!D30+'West'!D30)</f>
        <v>12</v>
      </c>
      <c r="E30" s="9">
        <f>SUM('South Central'!E30+'South East'!E30+'North '!E30+'Sheet 1'!E30+'Sheet 2'!E30+'West'!E30)</f>
        <v>1</v>
      </c>
      <c r="F30" s="9">
        <f>SUM('South Central'!F30+'South East'!F30+'North '!F30+'Sheet 1'!F30+'Sheet 2'!F30+'West'!F30)</f>
        <v>0</v>
      </c>
      <c r="G30" s="10">
        <f>SUM('South Central'!G30+'South East'!G30+'North '!G30+'Sheet 1'!E30+'Sheet 2'!E30+'West'!G30)</f>
        <v>0</v>
      </c>
      <c r="H30" s="10">
        <f>SUM('South Central'!H30+'South East'!H30+'North '!H30+'Sheet 1'!F30+'Sheet 2'!F30+'West'!H30)</f>
        <v>3</v>
      </c>
      <c r="I30" s="10">
        <f>SUM('South Central'!I30+'South East'!I30+'North '!I30+'Sheet 1'!G30+'Sheet 2'!G30+'West'!I30)</f>
        <v>2</v>
      </c>
      <c r="J30" s="10">
        <f>SUM('South Central'!J30+'South East'!J30+'North '!J30+'Sheet 1'!H30+'Sheet 2'!H30+'West'!J30)</f>
        <v>2</v>
      </c>
      <c r="K30" s="10">
        <f>SUM('South Central'!K30+'South East'!K30+'North '!K30+'Sheet 1'!I30+'Sheet 2'!I30+'West'!K30)</f>
        <v>2</v>
      </c>
      <c r="L30" s="10">
        <f>SUM('South Central'!L30+'South East'!L30+'North '!L30+'Sheet 1'!J30+'Sheet 2'!J30+'West'!L30)</f>
        <v>0</v>
      </c>
      <c r="M30" s="10">
        <f>SUM('South Central'!M30+'South East'!M30+'North '!M30+'Sheet 1'!K30+'Sheet 2'!K30+'West'!M30)</f>
        <v>0</v>
      </c>
      <c r="N30" s="10">
        <f>SUM(C30:M30)</f>
        <v>220</v>
      </c>
      <c r="O30" s="6"/>
      <c r="P30" s="6"/>
    </row>
    <row r="31" spans="1:16" ht="15">
      <c r="A31" s="7" t="s">
        <v>2</v>
      </c>
      <c r="B31" s="8"/>
      <c r="C31" s="11">
        <f aca="true" t="shared" si="11" ref="C31:N31">C30/$N$30*100</f>
        <v>90</v>
      </c>
      <c r="D31" s="11">
        <f t="shared" si="11"/>
        <v>5.454545454545454</v>
      </c>
      <c r="E31" s="11">
        <f>E30/$N$30*100</f>
        <v>0.45454545454545453</v>
      </c>
      <c r="F31" s="11">
        <f>F30/$N$30*100</f>
        <v>0</v>
      </c>
      <c r="G31" s="12">
        <f t="shared" si="11"/>
        <v>0</v>
      </c>
      <c r="H31" s="12">
        <f t="shared" si="11"/>
        <v>1.3636363636363635</v>
      </c>
      <c r="I31" s="12">
        <f t="shared" si="11"/>
        <v>0.9090909090909091</v>
      </c>
      <c r="J31" s="12">
        <f t="shared" si="11"/>
        <v>0.9090909090909091</v>
      </c>
      <c r="K31" s="12">
        <f t="shared" si="11"/>
        <v>0.9090909090909091</v>
      </c>
      <c r="L31" s="12">
        <f t="shared" si="11"/>
        <v>0</v>
      </c>
      <c r="M31" s="12">
        <f t="shared" si="11"/>
        <v>0</v>
      </c>
      <c r="N31" s="10">
        <f t="shared" si="11"/>
        <v>100</v>
      </c>
      <c r="O31" s="13"/>
      <c r="P31" s="13"/>
    </row>
    <row r="32" spans="1:16" ht="30">
      <c r="A32" s="7">
        <v>672</v>
      </c>
      <c r="B32" s="20" t="s">
        <v>33</v>
      </c>
      <c r="C32" s="9">
        <f>SUM('South Central'!C32+'South East'!C32+'North '!C32+'Sheet 1'!C32+'Sheet 2'!C32+'West'!C32)</f>
        <v>767</v>
      </c>
      <c r="D32" s="9">
        <f>SUM('South Central'!D32+'South East'!D32+'North '!D32+'Sheet 1'!D32+'Sheet 2'!D32+'West'!D32)</f>
        <v>45</v>
      </c>
      <c r="E32" s="9">
        <f>SUM('South Central'!E32+'South East'!E32+'North '!E32+'Sheet 1'!E32+'Sheet 2'!E32+'West'!E32)</f>
        <v>1</v>
      </c>
      <c r="F32" s="9">
        <f>SUM('South Central'!F32+'South East'!F32+'North '!F32+'Sheet 1'!F32+'Sheet 2'!F32+'West'!F32)</f>
        <v>0</v>
      </c>
      <c r="G32" s="10">
        <f>SUM('South Central'!G32+'South East'!G32+'North '!G32+'Sheet 1'!E32+'Sheet 2'!E32+'West'!G32)</f>
        <v>1</v>
      </c>
      <c r="H32" s="10">
        <f>SUM('South Central'!H32+'South East'!H32+'North '!H32+'Sheet 1'!F32+'Sheet 2'!F32+'West'!H32)</f>
        <v>1</v>
      </c>
      <c r="I32" s="10">
        <f>SUM('South Central'!I32+'South East'!I32+'North '!I32+'Sheet 1'!G32+'Sheet 2'!G32+'West'!I32)</f>
        <v>4</v>
      </c>
      <c r="J32" s="10">
        <f>SUM('South Central'!J32+'South East'!J32+'North '!J32+'Sheet 1'!H32+'Sheet 2'!H32+'West'!J32)</f>
        <v>13</v>
      </c>
      <c r="K32" s="10">
        <f>SUM('South Central'!K32+'South East'!K32+'North '!K32+'Sheet 1'!I32+'Sheet 2'!I32+'West'!K32)</f>
        <v>4</v>
      </c>
      <c r="L32" s="10">
        <f>SUM('South Central'!L32+'South East'!L32+'North '!L32+'Sheet 1'!J32+'Sheet 2'!J32+'West'!L32)</f>
        <v>8</v>
      </c>
      <c r="M32" s="10">
        <f>SUM('South Central'!M32+'South East'!M32+'North '!M32+'Sheet 1'!K32+'Sheet 2'!K32+'West'!M32)</f>
        <v>0</v>
      </c>
      <c r="N32" s="10">
        <f>SUM(C32:M32)</f>
        <v>844</v>
      </c>
      <c r="O32" s="6"/>
      <c r="P32" s="6"/>
    </row>
    <row r="33" spans="1:16" ht="15">
      <c r="A33" s="7" t="s">
        <v>2</v>
      </c>
      <c r="B33" s="8"/>
      <c r="C33" s="11">
        <f aca="true" t="shared" si="12" ref="C33:N33">C32/$N$32*100</f>
        <v>90.87677725118483</v>
      </c>
      <c r="D33" s="11">
        <f t="shared" si="12"/>
        <v>5.33175355450237</v>
      </c>
      <c r="E33" s="11">
        <f>E32/$N$32*100</f>
        <v>0.11848341232227488</v>
      </c>
      <c r="F33" s="11">
        <f>F32/$N$32*100</f>
        <v>0</v>
      </c>
      <c r="G33" s="12">
        <f t="shared" si="12"/>
        <v>0.11848341232227488</v>
      </c>
      <c r="H33" s="12">
        <f t="shared" si="12"/>
        <v>0.11848341232227488</v>
      </c>
      <c r="I33" s="12">
        <f t="shared" si="12"/>
        <v>0.47393364928909953</v>
      </c>
      <c r="J33" s="12">
        <f t="shared" si="12"/>
        <v>1.5402843601895735</v>
      </c>
      <c r="K33" s="12">
        <f t="shared" si="12"/>
        <v>0.47393364928909953</v>
      </c>
      <c r="L33" s="12">
        <f t="shared" si="12"/>
        <v>0.9478672985781991</v>
      </c>
      <c r="M33" s="12">
        <f t="shared" si="12"/>
        <v>0</v>
      </c>
      <c r="N33" s="10">
        <f t="shared" si="12"/>
        <v>100</v>
      </c>
      <c r="O33" s="13"/>
      <c r="P33" s="13"/>
    </row>
    <row r="34" spans="1:16" ht="15">
      <c r="A34" s="7">
        <v>673</v>
      </c>
      <c r="B34" s="19" t="s">
        <v>34</v>
      </c>
      <c r="C34" s="9">
        <f>SUM('South Central'!C34+'South East'!C34+'North '!C34+'Sheet 1'!C34+'Sheet 2'!C34+'West'!C34)</f>
        <v>744</v>
      </c>
      <c r="D34" s="9">
        <f>SUM('South Central'!D34+'South East'!D34+'North '!D34+'Sheet 1'!D34+'Sheet 2'!D34+'West'!D34)</f>
        <v>26</v>
      </c>
      <c r="E34" s="9">
        <f>SUM('South Central'!E34+'South East'!E34+'North '!E34+'Sheet 1'!E34+'Sheet 2'!E34+'West'!E34)</f>
        <v>0</v>
      </c>
      <c r="F34" s="9">
        <f>SUM('South Central'!F34+'South East'!F34+'North '!F34+'Sheet 1'!F34+'Sheet 2'!F34+'West'!F34)</f>
        <v>0</v>
      </c>
      <c r="G34" s="10">
        <f>SUM('South Central'!G34+'South East'!G34+'North '!G34+'Sheet 1'!E34+'Sheet 2'!E34+'West'!G34)</f>
        <v>0</v>
      </c>
      <c r="H34" s="10">
        <f>SUM('South Central'!H34+'South East'!H34+'North '!H34+'Sheet 1'!F34+'Sheet 2'!F34+'West'!H34)</f>
        <v>1</v>
      </c>
      <c r="I34" s="10">
        <f>SUM('South Central'!I34+'South East'!I34+'North '!I34+'Sheet 1'!G34+'Sheet 2'!G34+'West'!I34)</f>
        <v>1</v>
      </c>
      <c r="J34" s="10">
        <f>SUM('South Central'!J34+'South East'!J34+'North '!J34+'Sheet 1'!H34+'Sheet 2'!H34+'West'!J34)</f>
        <v>7</v>
      </c>
      <c r="K34" s="10">
        <f>SUM('South Central'!K34+'South East'!K34+'North '!K34+'Sheet 1'!I34+'Sheet 2'!I34+'West'!K34)</f>
        <v>5</v>
      </c>
      <c r="L34" s="10">
        <f>SUM('South Central'!L34+'South East'!L34+'North '!L34+'Sheet 1'!J34+'Sheet 2'!J34+'West'!L34)</f>
        <v>8</v>
      </c>
      <c r="M34" s="10">
        <f>SUM('South Central'!M34+'South East'!M34+'North '!M34+'Sheet 1'!K34+'Sheet 2'!K34+'West'!M34)</f>
        <v>2</v>
      </c>
      <c r="N34" s="10">
        <f>SUM(C34:M34)</f>
        <v>794</v>
      </c>
      <c r="O34" s="6"/>
      <c r="P34" s="6"/>
    </row>
    <row r="35" spans="1:16" ht="15">
      <c r="A35" s="7" t="s">
        <v>2</v>
      </c>
      <c r="B35" s="8"/>
      <c r="C35" s="11">
        <f aca="true" t="shared" si="13" ref="C35:N35">C34/$N$34*100</f>
        <v>93.70277078085643</v>
      </c>
      <c r="D35" s="11">
        <f t="shared" si="13"/>
        <v>3.27455919395466</v>
      </c>
      <c r="E35" s="11">
        <f>E34/$N$34*100</f>
        <v>0</v>
      </c>
      <c r="F35" s="11">
        <f>F34/$N$34*100</f>
        <v>0</v>
      </c>
      <c r="G35" s="12">
        <f t="shared" si="13"/>
        <v>0</v>
      </c>
      <c r="H35" s="12">
        <f t="shared" si="13"/>
        <v>0.12594458438287154</v>
      </c>
      <c r="I35" s="12">
        <f t="shared" si="13"/>
        <v>0.12594458438287154</v>
      </c>
      <c r="J35" s="12">
        <f t="shared" si="13"/>
        <v>0.8816120906801008</v>
      </c>
      <c r="K35" s="12">
        <f t="shared" si="13"/>
        <v>0.6297229219143577</v>
      </c>
      <c r="L35" s="12">
        <f t="shared" si="13"/>
        <v>1.0075566750629723</v>
      </c>
      <c r="M35" s="12">
        <f t="shared" si="13"/>
        <v>0.2518891687657431</v>
      </c>
      <c r="N35" s="10">
        <f t="shared" si="13"/>
        <v>100</v>
      </c>
      <c r="O35" s="13"/>
      <c r="P35" s="13"/>
    </row>
    <row r="36" spans="1:16" ht="30">
      <c r="A36" s="7">
        <v>674</v>
      </c>
      <c r="B36" s="20" t="s">
        <v>35</v>
      </c>
      <c r="C36" s="9">
        <f>SUM('South Central'!C36+'South East'!C36+'North '!C36+'Sheet 1'!C36+'Sheet 2'!C36+'West'!C36)</f>
        <v>1202</v>
      </c>
      <c r="D36" s="9">
        <f>SUM('South Central'!D36+'South East'!D36+'North '!D36+'Sheet 1'!D36+'Sheet 2'!D36+'West'!D36)</f>
        <v>57</v>
      </c>
      <c r="E36" s="9">
        <f>SUM('South Central'!E36+'South East'!E36+'North '!E36+'Sheet 1'!E36+'Sheet 2'!E36+'West'!E36)</f>
        <v>2</v>
      </c>
      <c r="F36" s="9">
        <f>SUM('South Central'!F36+'South East'!F36+'North '!F36+'Sheet 1'!F36+'Sheet 2'!F36+'West'!F36)</f>
        <v>0</v>
      </c>
      <c r="G36" s="10">
        <f>SUM('South Central'!G36+'South East'!G36+'North '!G36+'Sheet 1'!E36+'Sheet 2'!E36+'West'!G36)</f>
        <v>0</v>
      </c>
      <c r="H36" s="10">
        <f>SUM('South Central'!H36+'South East'!H36+'North '!H36+'Sheet 1'!F36+'Sheet 2'!F36+'West'!H36)</f>
        <v>6</v>
      </c>
      <c r="I36" s="10">
        <f>SUM('South Central'!I36+'South East'!I36+'North '!I36+'Sheet 1'!G36+'Sheet 2'!G36+'West'!I36)</f>
        <v>8</v>
      </c>
      <c r="J36" s="10">
        <f>SUM('South Central'!J36+'South East'!J36+'North '!J36+'Sheet 1'!H36+'Sheet 2'!H36+'West'!J36)</f>
        <v>19</v>
      </c>
      <c r="K36" s="10">
        <f>SUM('South Central'!K36+'South East'!K36+'North '!K36+'Sheet 1'!I36+'Sheet 2'!I36+'West'!K36)</f>
        <v>7</v>
      </c>
      <c r="L36" s="10">
        <f>SUM('South Central'!L36+'South East'!L36+'North '!L36+'Sheet 1'!J36+'Sheet 2'!J36+'West'!L36)</f>
        <v>18</v>
      </c>
      <c r="M36" s="10">
        <f>SUM('South Central'!M36+'South East'!M36+'North '!M36+'Sheet 1'!K36+'Sheet 2'!K36+'West'!M36)</f>
        <v>0</v>
      </c>
      <c r="N36" s="10">
        <f>SUM(C36:M36)</f>
        <v>1319</v>
      </c>
      <c r="O36" s="6"/>
      <c r="P36" s="6"/>
    </row>
    <row r="37" spans="1:16" ht="15">
      <c r="A37" s="7" t="s">
        <v>2</v>
      </c>
      <c r="B37" s="8"/>
      <c r="C37" s="11">
        <f aca="true" t="shared" si="14" ref="C37:N37">C36/$N$36*100</f>
        <v>91.12964366944655</v>
      </c>
      <c r="D37" s="11">
        <f t="shared" si="14"/>
        <v>4.321455648218348</v>
      </c>
      <c r="E37" s="11">
        <f>E36/$N$36*100</f>
        <v>0.1516300227445034</v>
      </c>
      <c r="F37" s="11">
        <f>F36/$N$36*100</f>
        <v>0</v>
      </c>
      <c r="G37" s="12">
        <f t="shared" si="14"/>
        <v>0</v>
      </c>
      <c r="H37" s="12">
        <f t="shared" si="14"/>
        <v>0.45489006823351025</v>
      </c>
      <c r="I37" s="12">
        <f t="shared" si="14"/>
        <v>0.6065200909780136</v>
      </c>
      <c r="J37" s="12">
        <f t="shared" si="14"/>
        <v>1.4404852160727823</v>
      </c>
      <c r="K37" s="12">
        <f t="shared" si="14"/>
        <v>0.530705079605762</v>
      </c>
      <c r="L37" s="12">
        <f t="shared" si="14"/>
        <v>1.3646702047005308</v>
      </c>
      <c r="M37" s="12">
        <f t="shared" si="14"/>
        <v>0</v>
      </c>
      <c r="N37" s="10">
        <f t="shared" si="14"/>
        <v>100</v>
      </c>
      <c r="O37" s="13"/>
      <c r="P37" s="13"/>
    </row>
    <row r="38" spans="1:16" ht="30">
      <c r="A38" s="7">
        <v>675</v>
      </c>
      <c r="B38" s="19" t="s">
        <v>43</v>
      </c>
      <c r="C38" s="9">
        <f>SUM('South Central'!C38+'South East'!C38+'North '!C38+'Sheet 1'!C38+'Sheet 2'!C38+'West'!C38)</f>
        <v>8</v>
      </c>
      <c r="D38" s="9">
        <f>SUM('South Central'!D38+'South East'!D38+'North '!D38+'Sheet 1'!D38+'Sheet 2'!D38+'West'!D38)</f>
        <v>2</v>
      </c>
      <c r="E38" s="9">
        <f>SUM('South Central'!E38+'South East'!E38+'North '!E38+'Sheet 1'!E38+'Sheet 2'!E38+'West'!E38)</f>
        <v>0</v>
      </c>
      <c r="F38" s="9">
        <f>SUM('South Central'!F38+'South East'!F38+'North '!F38+'Sheet 1'!F38+'Sheet 2'!F38+'West'!F38)</f>
        <v>0</v>
      </c>
      <c r="G38" s="10">
        <f>SUM('South Central'!G38+'South East'!G38+'North '!G38+'Sheet 1'!E38+'Sheet 2'!E38+'West'!G38)</f>
        <v>0</v>
      </c>
      <c r="H38" s="10">
        <f>SUM('South Central'!H38+'South East'!H38+'North '!H38+'Sheet 1'!F38+'Sheet 2'!F38+'West'!H38)</f>
        <v>1</v>
      </c>
      <c r="I38" s="10">
        <f>SUM('South Central'!I38+'South East'!I38+'North '!I38+'Sheet 1'!G38+'Sheet 2'!G38+'West'!I38)</f>
        <v>0</v>
      </c>
      <c r="J38" s="10">
        <f>SUM('South Central'!J38+'South East'!J38+'North '!J38+'Sheet 1'!H38+'Sheet 2'!H38+'West'!J38)</f>
        <v>0</v>
      </c>
      <c r="K38" s="10">
        <f>SUM('South Central'!K38+'South East'!K38+'North '!K38+'Sheet 1'!I38+'Sheet 2'!I38+'West'!K38)</f>
        <v>0</v>
      </c>
      <c r="L38" s="10">
        <f>SUM('South Central'!L38+'South East'!L38+'North '!L38+'Sheet 1'!J38+'Sheet 2'!J38+'West'!L38)</f>
        <v>0</v>
      </c>
      <c r="M38" s="10">
        <f>SUM('South Central'!M38+'South East'!M38+'North '!M38+'Sheet 1'!K38+'Sheet 2'!K38+'West'!M38)</f>
        <v>0</v>
      </c>
      <c r="N38" s="10">
        <f>SUM(C38:M38)</f>
        <v>11</v>
      </c>
      <c r="O38" s="6"/>
      <c r="P38" s="6"/>
    </row>
    <row r="39" spans="1:16" ht="15">
      <c r="A39" s="7" t="s">
        <v>2</v>
      </c>
      <c r="B39" s="8"/>
      <c r="C39" s="11">
        <f aca="true" t="shared" si="15" ref="C39:N39">C38/$N$38*100</f>
        <v>72.72727272727273</v>
      </c>
      <c r="D39" s="11">
        <f t="shared" si="15"/>
        <v>18.181818181818183</v>
      </c>
      <c r="E39" s="11">
        <f>E38/$N$38*100</f>
        <v>0</v>
      </c>
      <c r="F39" s="11">
        <f>F38/$N$38*100</f>
        <v>0</v>
      </c>
      <c r="G39" s="12">
        <f t="shared" si="15"/>
        <v>0</v>
      </c>
      <c r="H39" s="12">
        <f t="shared" si="15"/>
        <v>9.090909090909092</v>
      </c>
      <c r="I39" s="12">
        <f t="shared" si="15"/>
        <v>0</v>
      </c>
      <c r="J39" s="12">
        <f t="shared" si="15"/>
        <v>0</v>
      </c>
      <c r="K39" s="12">
        <f t="shared" si="15"/>
        <v>0</v>
      </c>
      <c r="L39" s="12">
        <f t="shared" si="15"/>
        <v>0</v>
      </c>
      <c r="M39" s="12">
        <f t="shared" si="15"/>
        <v>0</v>
      </c>
      <c r="N39" s="10">
        <f t="shared" si="15"/>
        <v>100</v>
      </c>
      <c r="O39" s="13"/>
      <c r="P39" s="13"/>
    </row>
    <row r="40" spans="1:16" ht="30">
      <c r="A40" s="7">
        <v>676</v>
      </c>
      <c r="B40" s="19" t="s">
        <v>36</v>
      </c>
      <c r="C40" s="9">
        <f>SUM('South Central'!C40+'South East'!C40+'North '!C40+'Sheet 1'!C40+'Sheet 2'!C40+'West'!C40)</f>
        <v>434</v>
      </c>
      <c r="D40" s="9">
        <f>SUM('South Central'!D40+'South East'!D40+'North '!D40+'Sheet 1'!D40+'Sheet 2'!D40+'West'!D40)</f>
        <v>31</v>
      </c>
      <c r="E40" s="9">
        <f>SUM('South Central'!E40+'South East'!E40+'North '!E40+'Sheet 1'!E40+'Sheet 2'!E40+'West'!E40)</f>
        <v>0</v>
      </c>
      <c r="F40" s="9">
        <f>SUM('South Central'!F40+'South East'!F40+'North '!F40+'Sheet 1'!F40+'Sheet 2'!F40+'West'!F40)</f>
        <v>0</v>
      </c>
      <c r="G40" s="10">
        <f>SUM('South Central'!G40+'South East'!G40+'North '!G40+'Sheet 1'!E40+'Sheet 2'!E40+'West'!G40)</f>
        <v>0</v>
      </c>
      <c r="H40" s="10">
        <f>SUM('South Central'!H40+'South East'!H40+'North '!H40+'Sheet 1'!F40+'Sheet 2'!F40+'West'!H40)</f>
        <v>2</v>
      </c>
      <c r="I40" s="10">
        <f>SUM('South Central'!I40+'South East'!I40+'North '!I40+'Sheet 1'!G40+'Sheet 2'!G40+'West'!I40)</f>
        <v>0</v>
      </c>
      <c r="J40" s="10">
        <f>SUM('South Central'!J40+'South East'!J40+'North '!J40+'Sheet 1'!H40+'Sheet 2'!H40+'West'!J40)</f>
        <v>9</v>
      </c>
      <c r="K40" s="10">
        <f>SUM('South Central'!K40+'South East'!K40+'North '!K40+'Sheet 1'!I40+'Sheet 2'!I40+'West'!K40)</f>
        <v>3</v>
      </c>
      <c r="L40" s="10">
        <f>SUM('South Central'!L40+'South East'!L40+'North '!L40+'Sheet 1'!J40+'Sheet 2'!J40+'West'!L40)</f>
        <v>1</v>
      </c>
      <c r="M40" s="10">
        <f>SUM('South Central'!M40+'South East'!M40+'North '!M40+'Sheet 1'!K40+'Sheet 2'!K40+'West'!M40)</f>
        <v>1</v>
      </c>
      <c r="N40" s="10">
        <f>SUM(C40:M40)</f>
        <v>481</v>
      </c>
      <c r="O40" s="6"/>
      <c r="P40" s="6"/>
    </row>
    <row r="41" spans="1:16" ht="15">
      <c r="A41" s="7" t="s">
        <v>2</v>
      </c>
      <c r="B41" s="8"/>
      <c r="C41" s="11">
        <f aca="true" t="shared" si="16" ref="C41:N41">C40/$N$40*100</f>
        <v>90.22869022869024</v>
      </c>
      <c r="D41" s="11">
        <f t="shared" si="16"/>
        <v>6.4449064449064455</v>
      </c>
      <c r="E41" s="11">
        <f>E40/$N$40*100</f>
        <v>0</v>
      </c>
      <c r="F41" s="11">
        <f>F40/$N$40*100</f>
        <v>0</v>
      </c>
      <c r="G41" s="12">
        <f t="shared" si="16"/>
        <v>0</v>
      </c>
      <c r="H41" s="12">
        <f t="shared" si="16"/>
        <v>0.4158004158004158</v>
      </c>
      <c r="I41" s="12">
        <f t="shared" si="16"/>
        <v>0</v>
      </c>
      <c r="J41" s="12">
        <f t="shared" si="16"/>
        <v>1.8711018711018712</v>
      </c>
      <c r="K41" s="12">
        <f t="shared" si="16"/>
        <v>0.6237006237006237</v>
      </c>
      <c r="L41" s="12">
        <f t="shared" si="16"/>
        <v>0.2079002079002079</v>
      </c>
      <c r="M41" s="12">
        <f t="shared" si="16"/>
        <v>0.2079002079002079</v>
      </c>
      <c r="N41" s="10">
        <f t="shared" si="16"/>
        <v>100</v>
      </c>
      <c r="O41" s="13"/>
      <c r="P41" s="13"/>
    </row>
    <row r="42" spans="1:16" ht="30">
      <c r="A42" s="7">
        <v>677</v>
      </c>
      <c r="B42" s="19" t="s">
        <v>44</v>
      </c>
      <c r="C42" s="9">
        <f>SUM('South Central'!C42+'South East'!C42+'North '!C42+'Sheet 1'!C42+'Sheet 2'!C42+'West'!C42)</f>
        <v>7</v>
      </c>
      <c r="D42" s="9">
        <f>SUM('South Central'!D42+'South East'!D42+'North '!D42+'Sheet 1'!D42+'Sheet 2'!D42+'West'!D42)</f>
        <v>3</v>
      </c>
      <c r="E42" s="9">
        <f>SUM('South Central'!E42+'South East'!E42+'North '!E42+'Sheet 1'!E42+'Sheet 2'!E42+'West'!E42)</f>
        <v>0</v>
      </c>
      <c r="F42" s="9">
        <f>SUM('South Central'!F42+'South East'!F42+'North '!F42+'Sheet 1'!F42+'Sheet 2'!F42+'West'!F42)</f>
        <v>0</v>
      </c>
      <c r="G42" s="10">
        <f>SUM('South Central'!G42+'South East'!G42+'North '!G42+'Sheet 1'!E42+'Sheet 2'!E42+'West'!G42)</f>
        <v>0</v>
      </c>
      <c r="H42" s="10">
        <f>SUM('South Central'!H42+'South East'!H42+'North '!H42+'Sheet 1'!F42+'Sheet 2'!F42+'West'!H42)</f>
        <v>0</v>
      </c>
      <c r="I42" s="10">
        <f>SUM('South Central'!I42+'South East'!I42+'North '!I42+'Sheet 1'!G42+'Sheet 2'!G42+'West'!I42)</f>
        <v>0</v>
      </c>
      <c r="J42" s="10">
        <f>SUM('South Central'!J42+'South East'!J42+'North '!J42+'Sheet 1'!H42+'Sheet 2'!H42+'West'!J42)</f>
        <v>0</v>
      </c>
      <c r="K42" s="10">
        <f>SUM('South Central'!K42+'South East'!K42+'North '!K42+'Sheet 1'!I42+'Sheet 2'!I42+'West'!K42)</f>
        <v>0</v>
      </c>
      <c r="L42" s="10">
        <f>SUM('South Central'!L42+'South East'!L42+'North '!L42+'Sheet 1'!J42+'Sheet 2'!J42+'West'!L42)</f>
        <v>0</v>
      </c>
      <c r="M42" s="10">
        <f>SUM('South Central'!M42+'South East'!M42+'North '!M42+'Sheet 1'!K42+'Sheet 2'!K42+'West'!M42)</f>
        <v>0</v>
      </c>
      <c r="N42" s="10">
        <f>SUM(C42:M42)</f>
        <v>10</v>
      </c>
      <c r="O42" s="6"/>
      <c r="P42" s="6"/>
    </row>
    <row r="43" spans="1:16" ht="15">
      <c r="A43" s="7" t="s">
        <v>2</v>
      </c>
      <c r="B43" s="8"/>
      <c r="C43" s="11">
        <f aca="true" t="shared" si="17" ref="C43:N43">C42/$N$42*100</f>
        <v>70</v>
      </c>
      <c r="D43" s="11">
        <f t="shared" si="17"/>
        <v>30</v>
      </c>
      <c r="E43" s="11">
        <f>E42/$N$42*100</f>
        <v>0</v>
      </c>
      <c r="F43" s="11">
        <f>F42/$N$42*100</f>
        <v>0</v>
      </c>
      <c r="G43" s="12">
        <f t="shared" si="17"/>
        <v>0</v>
      </c>
      <c r="H43" s="12">
        <f t="shared" si="17"/>
        <v>0</v>
      </c>
      <c r="I43" s="12">
        <f t="shared" si="17"/>
        <v>0</v>
      </c>
      <c r="J43" s="12">
        <f t="shared" si="17"/>
        <v>0</v>
      </c>
      <c r="K43" s="12">
        <f t="shared" si="17"/>
        <v>0</v>
      </c>
      <c r="L43" s="12">
        <f t="shared" si="17"/>
        <v>0</v>
      </c>
      <c r="M43" s="12">
        <f t="shared" si="17"/>
        <v>0</v>
      </c>
      <c r="N43" s="10">
        <f t="shared" si="17"/>
        <v>100</v>
      </c>
      <c r="O43" s="13"/>
      <c r="P43" s="13"/>
    </row>
    <row r="44" spans="1:16" ht="30">
      <c r="A44" s="7">
        <v>678</v>
      </c>
      <c r="B44" s="19" t="s">
        <v>37</v>
      </c>
      <c r="C44" s="9">
        <f>SUM('South Central'!C44+'South East'!C44+'North '!C44+'Sheet 1'!C44+'Sheet 2'!C44+'West'!C44)</f>
        <v>72</v>
      </c>
      <c r="D44" s="9">
        <f>SUM('South Central'!D44+'South East'!D44+'North '!D44+'Sheet 1'!D44+'Sheet 2'!D44+'West'!D44)</f>
        <v>132</v>
      </c>
      <c r="E44" s="9">
        <f>SUM('South Central'!E44+'South East'!E44+'North '!E44+'Sheet 1'!E44+'Sheet 2'!E44+'West'!E44)</f>
        <v>0</v>
      </c>
      <c r="F44" s="9">
        <f>SUM('South Central'!F44+'South East'!F44+'North '!F44+'Sheet 1'!F44+'Sheet 2'!F44+'West'!F44)</f>
        <v>0</v>
      </c>
      <c r="G44" s="10">
        <f>SUM('South Central'!G44+'South East'!G44+'North '!G44+'Sheet 1'!E44+'Sheet 2'!E44+'West'!G44)</f>
        <v>0</v>
      </c>
      <c r="H44" s="10">
        <f>SUM('South Central'!H44+'South East'!H44+'North '!H44+'Sheet 1'!F44+'Sheet 2'!F44+'West'!H44)</f>
        <v>2</v>
      </c>
      <c r="I44" s="10">
        <f>SUM('South Central'!I44+'South East'!I44+'North '!I44+'Sheet 1'!G44+'Sheet 2'!G44+'West'!I44)</f>
        <v>1</v>
      </c>
      <c r="J44" s="10">
        <f>SUM('South Central'!J44+'South East'!J44+'North '!J44+'Sheet 1'!H44+'Sheet 2'!H44+'West'!J44)</f>
        <v>4</v>
      </c>
      <c r="K44" s="10">
        <f>SUM('South Central'!K44+'South East'!K44+'North '!K44+'Sheet 1'!I44+'Sheet 2'!I44+'West'!K44)</f>
        <v>2</v>
      </c>
      <c r="L44" s="10">
        <f>SUM('South Central'!L44+'South East'!L44+'North '!L44+'Sheet 1'!J44+'Sheet 2'!J44+'West'!L44)</f>
        <v>2</v>
      </c>
      <c r="M44" s="10">
        <f>SUM('South Central'!M44+'South East'!M44+'North '!M44+'Sheet 1'!K44+'Sheet 2'!K44+'West'!M44)</f>
        <v>0</v>
      </c>
      <c r="N44" s="10">
        <f>SUM(C44:M44)</f>
        <v>215</v>
      </c>
      <c r="O44" s="6"/>
      <c r="P44" s="6"/>
    </row>
    <row r="45" spans="1:16" ht="15">
      <c r="A45" s="7" t="s">
        <v>2</v>
      </c>
      <c r="B45" s="8"/>
      <c r="C45" s="11">
        <f aca="true" t="shared" si="18" ref="C45:N45">C44/$N$44*100</f>
        <v>33.48837209302326</v>
      </c>
      <c r="D45" s="11">
        <f t="shared" si="18"/>
        <v>61.395348837209305</v>
      </c>
      <c r="E45" s="11">
        <f>E44/$N$44*100</f>
        <v>0</v>
      </c>
      <c r="F45" s="11">
        <f>F44/$N$44*100</f>
        <v>0</v>
      </c>
      <c r="G45" s="12">
        <f t="shared" si="18"/>
        <v>0</v>
      </c>
      <c r="H45" s="12">
        <f t="shared" si="18"/>
        <v>0.9302325581395349</v>
      </c>
      <c r="I45" s="12">
        <f t="shared" si="18"/>
        <v>0.46511627906976744</v>
      </c>
      <c r="J45" s="12">
        <f t="shared" si="18"/>
        <v>1.8604651162790697</v>
      </c>
      <c r="K45" s="12">
        <f t="shared" si="18"/>
        <v>0.9302325581395349</v>
      </c>
      <c r="L45" s="12">
        <f t="shared" si="18"/>
        <v>0.9302325581395349</v>
      </c>
      <c r="M45" s="12">
        <f t="shared" si="18"/>
        <v>0</v>
      </c>
      <c r="N45" s="10">
        <f t="shared" si="18"/>
        <v>100</v>
      </c>
      <c r="O45" s="13"/>
      <c r="P45" s="13"/>
    </row>
    <row r="46" spans="1:16" ht="15">
      <c r="A46" s="7">
        <v>679</v>
      </c>
      <c r="B46" s="19" t="s">
        <v>38</v>
      </c>
      <c r="C46" s="9">
        <f>SUM('South Central'!C46+'South East'!C46+'North '!C46+'Sheet 1'!C46+'Sheet 2'!C46+'West'!C46)</f>
        <v>415</v>
      </c>
      <c r="D46" s="9">
        <f>SUM('South Central'!D46+'South East'!D46+'North '!D46+'Sheet 1'!D46+'Sheet 2'!D46+'West'!D46)</f>
        <v>23</v>
      </c>
      <c r="E46" s="9">
        <f>SUM('South Central'!E46+'South East'!E46+'North '!E46+'Sheet 1'!E46+'Sheet 2'!E46+'West'!E46)</f>
        <v>0</v>
      </c>
      <c r="F46" s="9">
        <f>SUM('South Central'!F46+'South East'!F46+'North '!F46+'Sheet 1'!F46+'Sheet 2'!F46+'West'!F46)</f>
        <v>0</v>
      </c>
      <c r="G46" s="10">
        <f>SUM('South Central'!G46+'South East'!G46+'North '!G46+'Sheet 1'!E46+'Sheet 2'!E46+'West'!G46)</f>
        <v>1</v>
      </c>
      <c r="H46" s="10">
        <f>SUM('South Central'!H46+'South East'!H46+'North '!H46+'Sheet 1'!F46+'Sheet 2'!F46+'West'!H46)</f>
        <v>0</v>
      </c>
      <c r="I46" s="10">
        <f>SUM('South Central'!I46+'South East'!I46+'North '!I46+'Sheet 1'!G46+'Sheet 2'!G46+'West'!I46)</f>
        <v>4</v>
      </c>
      <c r="J46" s="10">
        <f>SUM('South Central'!J46+'South East'!J46+'North '!J46+'Sheet 1'!H46+'Sheet 2'!H46+'West'!J46)</f>
        <v>5</v>
      </c>
      <c r="K46" s="10">
        <f>SUM('South Central'!K46+'South East'!K46+'North '!K46+'Sheet 1'!I46+'Sheet 2'!I46+'West'!K46)</f>
        <v>7</v>
      </c>
      <c r="L46" s="10">
        <f>SUM('South Central'!L46+'South East'!L46+'North '!L46+'Sheet 1'!J46+'Sheet 2'!J46+'West'!L46)</f>
        <v>0</v>
      </c>
      <c r="M46" s="10">
        <f>SUM('South Central'!M46+'South East'!M46+'North '!M46+'Sheet 1'!K46+'Sheet 2'!K46+'West'!M46)</f>
        <v>5</v>
      </c>
      <c r="N46" s="10">
        <f>SUM(C46:M46)</f>
        <v>460</v>
      </c>
      <c r="O46" s="6"/>
      <c r="P46" s="6"/>
    </row>
    <row r="47" spans="1:16" ht="15">
      <c r="A47" s="7" t="s">
        <v>2</v>
      </c>
      <c r="B47" s="8"/>
      <c r="C47" s="11">
        <f aca="true" t="shared" si="19" ref="C47:N47">C46/$N$46*100</f>
        <v>90.21739130434783</v>
      </c>
      <c r="D47" s="11">
        <f t="shared" si="19"/>
        <v>5</v>
      </c>
      <c r="E47" s="11">
        <f>E46/$N$46*100</f>
        <v>0</v>
      </c>
      <c r="F47" s="11">
        <f>F46/$N$46*100</f>
        <v>0</v>
      </c>
      <c r="G47" s="12">
        <f t="shared" si="19"/>
        <v>0.21739130434782608</v>
      </c>
      <c r="H47" s="12">
        <f t="shared" si="19"/>
        <v>0</v>
      </c>
      <c r="I47" s="12">
        <f t="shared" si="19"/>
        <v>0.8695652173913043</v>
      </c>
      <c r="J47" s="12">
        <f t="shared" si="19"/>
        <v>1.0869565217391304</v>
      </c>
      <c r="K47" s="12">
        <f t="shared" si="19"/>
        <v>1.5217391304347827</v>
      </c>
      <c r="L47" s="12">
        <f t="shared" si="19"/>
        <v>0</v>
      </c>
      <c r="M47" s="12">
        <f t="shared" si="19"/>
        <v>1.0869565217391304</v>
      </c>
      <c r="N47" s="10">
        <f t="shared" si="19"/>
        <v>100</v>
      </c>
      <c r="O47" s="13"/>
      <c r="P47" s="13"/>
    </row>
    <row r="48" spans="1:16" ht="20.25" customHeight="1">
      <c r="A48" s="7">
        <v>680</v>
      </c>
      <c r="B48" s="19" t="s">
        <v>39</v>
      </c>
      <c r="C48" s="9">
        <f>SUM('South Central'!C48+'South East'!C48+'North '!C48+'Sheet 1'!C48+'Sheet 2'!C48+'West'!C48)</f>
        <v>762</v>
      </c>
      <c r="D48" s="9">
        <f>SUM('South Central'!D48+'South East'!D48+'North '!D48+'Sheet 1'!D48+'Sheet 2'!D48+'West'!D48)</f>
        <v>49</v>
      </c>
      <c r="E48" s="9">
        <f>SUM('South Central'!E48+'South East'!E48+'North '!E48+'Sheet 1'!E48+'Sheet 2'!E48+'West'!E48)</f>
        <v>1</v>
      </c>
      <c r="F48" s="9">
        <f>SUM('South Central'!F48+'South East'!F48+'North '!F48+'Sheet 1'!F48+'Sheet 2'!F48+'West'!F48)</f>
        <v>0</v>
      </c>
      <c r="G48" s="10">
        <f>SUM('South Central'!G48+'South East'!G48+'North '!G48+'Sheet 1'!E48+'Sheet 2'!E48+'West'!G48)</f>
        <v>1</v>
      </c>
      <c r="H48" s="10">
        <f>SUM('South Central'!H48+'South East'!H48+'North '!H48+'Sheet 1'!F48+'Sheet 2'!F48+'West'!H48)</f>
        <v>2</v>
      </c>
      <c r="I48" s="10">
        <f>SUM('South Central'!I48+'South East'!I48+'North '!I48+'Sheet 1'!G48+'Sheet 2'!G48+'West'!I48)</f>
        <v>4</v>
      </c>
      <c r="J48" s="10">
        <f>SUM('South Central'!J48+'South East'!J48+'North '!J48+'Sheet 1'!H48+'Sheet 2'!H48+'West'!J48)</f>
        <v>16</v>
      </c>
      <c r="K48" s="10">
        <f>SUM('South Central'!K48+'South East'!K48+'North '!K48+'Sheet 1'!I48+'Sheet 2'!I48+'West'!K48)</f>
        <v>1</v>
      </c>
      <c r="L48" s="10">
        <f>SUM('South Central'!L48+'South East'!L48+'North '!L48+'Sheet 1'!J48+'Sheet 2'!J48+'West'!L48)</f>
        <v>3</v>
      </c>
      <c r="M48" s="10">
        <f>SUM('South Central'!M48+'South East'!M48+'North '!M48+'Sheet 1'!K48+'Sheet 2'!K48+'West'!M48)</f>
        <v>2</v>
      </c>
      <c r="N48" s="10">
        <f>SUM(C48:M48)</f>
        <v>841</v>
      </c>
      <c r="O48" s="6"/>
      <c r="P48" s="6"/>
    </row>
    <row r="49" spans="1:16" ht="15">
      <c r="A49" s="7" t="s">
        <v>2</v>
      </c>
      <c r="B49" s="8"/>
      <c r="C49" s="11">
        <f aca="true" t="shared" si="20" ref="C49:N49">C48/$N$48*100</f>
        <v>90.6064209274673</v>
      </c>
      <c r="D49" s="11">
        <f t="shared" si="20"/>
        <v>5.826397146254459</v>
      </c>
      <c r="E49" s="11">
        <f>E48/$N$48*100</f>
        <v>0.11890606420927466</v>
      </c>
      <c r="F49" s="11">
        <f>F48/$N$48*100</f>
        <v>0</v>
      </c>
      <c r="G49" s="12">
        <f t="shared" si="20"/>
        <v>0.11890606420927466</v>
      </c>
      <c r="H49" s="12">
        <f t="shared" si="20"/>
        <v>0.23781212841854932</v>
      </c>
      <c r="I49" s="12">
        <f t="shared" si="20"/>
        <v>0.47562425683709864</v>
      </c>
      <c r="J49" s="12">
        <f t="shared" si="20"/>
        <v>1.9024970273483945</v>
      </c>
      <c r="K49" s="12">
        <f t="shared" si="20"/>
        <v>0.11890606420927466</v>
      </c>
      <c r="L49" s="12">
        <f t="shared" si="20"/>
        <v>0.356718192627824</v>
      </c>
      <c r="M49" s="12">
        <f t="shared" si="20"/>
        <v>0.23781212841854932</v>
      </c>
      <c r="N49" s="10">
        <f t="shared" si="20"/>
        <v>100</v>
      </c>
      <c r="O49" s="13"/>
      <c r="P49" s="13"/>
    </row>
    <row r="50" spans="1:16" ht="20.25" customHeight="1">
      <c r="A50" s="7">
        <v>681</v>
      </c>
      <c r="B50" s="19" t="s">
        <v>40</v>
      </c>
      <c r="C50" s="9">
        <f>SUM('South Central'!C50+'South East'!C50+'North '!C50+'Sheet 1'!C50+'Sheet 2'!C50+'West'!C50)</f>
        <v>1600</v>
      </c>
      <c r="D50" s="9">
        <f>SUM('South Central'!D50+'South East'!D50+'North '!D50+'Sheet 1'!D50+'Sheet 2'!D50+'West'!D50)</f>
        <v>108</v>
      </c>
      <c r="E50" s="9">
        <f>SUM('South Central'!E50+'South East'!E50+'North '!E50+'Sheet 1'!E50+'Sheet 2'!E50+'West'!E50)</f>
        <v>2</v>
      </c>
      <c r="F50" s="9">
        <f>SUM('South Central'!F50+'South East'!F50+'North '!F50+'Sheet 1'!F50+'Sheet 2'!F50+'West'!F50)</f>
        <v>0</v>
      </c>
      <c r="G50" s="10">
        <f>SUM('South Central'!G50+'South East'!G50+'North '!G50+'Sheet 1'!E50+'Sheet 2'!E50+'West'!G50)</f>
        <v>0</v>
      </c>
      <c r="H50" s="10">
        <f>SUM('South Central'!H50+'South East'!H50+'North '!H50+'Sheet 1'!F50+'Sheet 2'!F50+'West'!H50)</f>
        <v>13</v>
      </c>
      <c r="I50" s="10">
        <f>SUM('South Central'!I50+'South East'!I50+'North '!I50+'Sheet 1'!G50+'Sheet 2'!G50+'West'!I50)</f>
        <v>0</v>
      </c>
      <c r="J50" s="10">
        <f>SUM('South Central'!J50+'South East'!J50+'North '!J50+'Sheet 1'!H50+'Sheet 2'!H50+'West'!J50)</f>
        <v>15</v>
      </c>
      <c r="K50" s="10">
        <f>SUM('South Central'!K50+'South East'!K50+'North '!K50+'Sheet 1'!I50+'Sheet 2'!I50+'West'!K50)</f>
        <v>7</v>
      </c>
      <c r="L50" s="10">
        <f>SUM('South Central'!L50+'South East'!L50+'North '!L50+'Sheet 1'!J50+'Sheet 2'!J50+'West'!L50)</f>
        <v>64</v>
      </c>
      <c r="M50" s="10">
        <f>SUM('South Central'!M50+'South East'!M50+'North '!M50+'Sheet 1'!K50+'Sheet 2'!K50+'West'!M50)</f>
        <v>10</v>
      </c>
      <c r="N50" s="10">
        <f>SUM(C50:M50)</f>
        <v>1819</v>
      </c>
      <c r="O50" s="6"/>
      <c r="P50" s="6"/>
    </row>
    <row r="51" spans="1:16" ht="15">
      <c r="A51" s="7" t="s">
        <v>2</v>
      </c>
      <c r="B51" s="10"/>
      <c r="C51" s="11">
        <f aca="true" t="shared" si="21" ref="C51:N51">C50/$N$50*100</f>
        <v>87.9604178119846</v>
      </c>
      <c r="D51" s="11">
        <f t="shared" si="21"/>
        <v>5.9373282023089615</v>
      </c>
      <c r="E51" s="11">
        <f>E50/$N$50*100</f>
        <v>0.10995052226498077</v>
      </c>
      <c r="F51" s="11">
        <f>F50/$N$50*100</f>
        <v>0</v>
      </c>
      <c r="G51" s="12">
        <f t="shared" si="21"/>
        <v>0</v>
      </c>
      <c r="H51" s="12">
        <f t="shared" si="21"/>
        <v>0.7146783947223749</v>
      </c>
      <c r="I51" s="12">
        <f t="shared" si="21"/>
        <v>0</v>
      </c>
      <c r="J51" s="12">
        <f t="shared" si="21"/>
        <v>0.8246289169873556</v>
      </c>
      <c r="K51" s="12">
        <f t="shared" si="21"/>
        <v>0.38482682792743267</v>
      </c>
      <c r="L51" s="12">
        <f t="shared" si="21"/>
        <v>3.5184167124793846</v>
      </c>
      <c r="M51" s="12">
        <f t="shared" si="21"/>
        <v>0.5497526113249038</v>
      </c>
      <c r="N51" s="10">
        <f t="shared" si="21"/>
        <v>100</v>
      </c>
      <c r="O51" s="13"/>
      <c r="P51" s="13"/>
    </row>
    <row r="52" spans="1:16" ht="15">
      <c r="A52" s="7"/>
      <c r="B52" s="21" t="s">
        <v>41</v>
      </c>
      <c r="C52" s="10">
        <f>SUM(C8+C10+C12+C14+C16+C18+C20+C22+C24+C26+C28+C30+C32+C34+C36+C38+C40+C42+C44+C46+C48+C50)</f>
        <v>10993</v>
      </c>
      <c r="D52" s="10">
        <f>SUM(D8+D10+D12+D14+D16+D18+D20+D22+D24+D26+D28+D30+D32+D34+D36+D38+D40+D42+D44+D46+D48+D50)</f>
        <v>697</v>
      </c>
      <c r="E52" s="10">
        <f>SUM(E8+E10+E12+E14+E16+E18+E20+E22+E24+E26+E28+E30+E32+E34+E36+E38+E40+E42+E44+E46+E48+E50)</f>
        <v>12</v>
      </c>
      <c r="F52" s="10">
        <f>SUM(F8+F10+F12+F14+F16+F18+F20+F22+F24+F26+F28+F30+F32+F34+F36+F38+F40+F42+F44+F46+F48+F50)</f>
        <v>0</v>
      </c>
      <c r="G52" s="10"/>
      <c r="H52" s="10"/>
      <c r="I52" s="10"/>
      <c r="J52" s="10"/>
      <c r="K52" s="10"/>
      <c r="L52" s="10"/>
      <c r="M52" s="10"/>
      <c r="N52" s="10">
        <f>SUM(C52:M52)</f>
        <v>11702</v>
      </c>
      <c r="O52" s="6"/>
      <c r="P52" s="6"/>
    </row>
    <row r="53" spans="1:16" ht="15">
      <c r="A53" s="7" t="s">
        <v>2</v>
      </c>
      <c r="B53" s="10"/>
      <c r="C53" s="9"/>
      <c r="D53" s="9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3"/>
      <c r="P53" s="13"/>
    </row>
    <row r="54" spans="1:16" ht="15">
      <c r="A54" s="10"/>
      <c r="B54" s="21" t="s">
        <v>42</v>
      </c>
      <c r="C54" s="25">
        <f>SUM(C52+D52+E52+F52)</f>
        <v>11702</v>
      </c>
      <c r="D54" s="26"/>
      <c r="E54" s="26"/>
      <c r="F54" s="27"/>
      <c r="G54" s="10">
        <f>SUM(G8+G10+G12+G14+G16+G18+G20+G22+G24+G26+G28+G30+G32+G34+G36+G38+G40+G42+G44+G46+G48+G50)</f>
        <v>7</v>
      </c>
      <c r="H54" s="10">
        <f aca="true" t="shared" si="22" ref="H54:N54">SUM(H8+H10+H12+H14+H16+H18+H20+H22+H24+H26+H28+H30+H32+H34+H36+H38+H40+H42+H44+H46+H48+H50)</f>
        <v>43</v>
      </c>
      <c r="I54" s="10">
        <f t="shared" si="22"/>
        <v>49</v>
      </c>
      <c r="J54" s="10">
        <f t="shared" si="22"/>
        <v>175</v>
      </c>
      <c r="K54" s="10">
        <f t="shared" si="22"/>
        <v>76</v>
      </c>
      <c r="L54" s="10">
        <f t="shared" si="22"/>
        <v>147</v>
      </c>
      <c r="M54" s="10">
        <f t="shared" si="22"/>
        <v>23</v>
      </c>
      <c r="N54" s="10">
        <f t="shared" si="22"/>
        <v>12222</v>
      </c>
      <c r="O54" s="6"/>
      <c r="P54" s="6"/>
    </row>
    <row r="55" spans="1:16" ht="15">
      <c r="A55" s="7" t="s">
        <v>2</v>
      </c>
      <c r="B55" s="10"/>
      <c r="C55" s="28">
        <f>C54/$N$54*100</f>
        <v>95.74537718867616</v>
      </c>
      <c r="D55" s="29"/>
      <c r="E55" s="29"/>
      <c r="F55" s="30"/>
      <c r="G55" s="12">
        <f aca="true" t="shared" si="23" ref="G55:N55">G54/$N$54*100</f>
        <v>0.057273768613974804</v>
      </c>
      <c r="H55" s="12">
        <f t="shared" si="23"/>
        <v>0.35182457862870237</v>
      </c>
      <c r="I55" s="12">
        <f t="shared" si="23"/>
        <v>0.40091638029782356</v>
      </c>
      <c r="J55" s="12">
        <f t="shared" si="23"/>
        <v>1.43184421534937</v>
      </c>
      <c r="K55" s="12">
        <f t="shared" si="23"/>
        <v>0.6218294878088693</v>
      </c>
      <c r="L55" s="12">
        <f t="shared" si="23"/>
        <v>1.202749140893471</v>
      </c>
      <c r="M55" s="12">
        <f t="shared" si="23"/>
        <v>0.18818523973163148</v>
      </c>
      <c r="N55" s="10">
        <f t="shared" si="23"/>
        <v>100</v>
      </c>
      <c r="O55" s="13"/>
      <c r="P55" s="13"/>
    </row>
    <row r="56" spans="2:14" ht="15" hidden="1">
      <c r="B56" s="6" t="s">
        <v>0</v>
      </c>
      <c r="C56" s="6">
        <f>SUM(C50,C48,C46,C44,C42,C40,C38,C36,C34,C32,C30,C28,C26,C24,C22,C20,C18,C16,C14,C12,C10,C8)</f>
        <v>10993</v>
      </c>
      <c r="D56" s="6">
        <f aca="true" t="shared" si="24" ref="D56:N56">SUM(D50,D48,D46,D44,D42,D40,D38,D36,D34,D32,D30,D28,D26,D24,D22,D20,D18,D16,D14,D12,D10,D8)</f>
        <v>697</v>
      </c>
      <c r="E56" s="6"/>
      <c r="F56" s="6"/>
      <c r="G56" s="6">
        <f t="shared" si="24"/>
        <v>7</v>
      </c>
      <c r="H56" s="6">
        <f t="shared" si="24"/>
        <v>43</v>
      </c>
      <c r="I56" s="6">
        <f t="shared" si="24"/>
        <v>49</v>
      </c>
      <c r="J56" s="6">
        <f t="shared" si="24"/>
        <v>175</v>
      </c>
      <c r="K56" s="6">
        <f t="shared" si="24"/>
        <v>76</v>
      </c>
      <c r="L56" s="6">
        <f t="shared" si="24"/>
        <v>147</v>
      </c>
      <c r="M56" s="6">
        <f t="shared" si="24"/>
        <v>23</v>
      </c>
      <c r="N56" s="6">
        <f t="shared" si="24"/>
        <v>12222</v>
      </c>
    </row>
    <row r="57" spans="2:14" ht="15" hidden="1">
      <c r="B57" s="6" t="s">
        <v>1</v>
      </c>
      <c r="C57" s="6">
        <f>C56-C52</f>
        <v>0</v>
      </c>
      <c r="D57" s="6">
        <f>D56-D52</f>
        <v>0</v>
      </c>
      <c r="E57" s="6"/>
      <c r="F57" s="6"/>
      <c r="G57" s="6">
        <f>G56-G54</f>
        <v>0</v>
      </c>
      <c r="H57" s="6">
        <f aca="true" t="shared" si="25" ref="H57:N57">H56-H54</f>
        <v>0</v>
      </c>
      <c r="I57" s="6">
        <f t="shared" si="25"/>
        <v>0</v>
      </c>
      <c r="J57" s="6">
        <f t="shared" si="25"/>
        <v>0</v>
      </c>
      <c r="K57" s="6">
        <f t="shared" si="25"/>
        <v>0</v>
      </c>
      <c r="L57" s="6">
        <f t="shared" si="25"/>
        <v>0</v>
      </c>
      <c r="M57" s="6">
        <f t="shared" si="25"/>
        <v>0</v>
      </c>
      <c r="N57" s="6">
        <f t="shared" si="25"/>
        <v>0</v>
      </c>
    </row>
  </sheetData>
  <sheetProtection password="C707" sheet="1"/>
  <mergeCells count="3">
    <mergeCell ref="C6:F6"/>
    <mergeCell ref="C54:F54"/>
    <mergeCell ref="C55:F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Winterfeld</dc:creator>
  <cp:keywords/>
  <dc:description/>
  <cp:lastModifiedBy>Sara Williams</cp:lastModifiedBy>
  <dcterms:created xsi:type="dcterms:W3CDTF">2021-02-25T09:00:35Z</dcterms:created>
  <dcterms:modified xsi:type="dcterms:W3CDTF">2021-03-26T15:54:23Z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/>
  </property>
</Properties>
</file>