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eerswalesccdg.sharepoint.com/sites/InformationTeam/Shared Documents/General/Information Team/Websites - CW and WW/CW Main Site/Static Content/Careers Professionals/Pupil Destinations/Destinations/2016/Welsh/"/>
    </mc:Choice>
  </mc:AlternateContent>
  <xr:revisionPtr revIDLastSave="0" documentId="13_ncr:4000b_{0D1F85FA-AEBA-4ECD-A3C0-FDC90F23EAEA}" xr6:coauthVersionLast="46" xr6:coauthVersionMax="46" xr10:uidLastSave="{00000000-0000-0000-0000-000000000000}"/>
  <bookViews>
    <workbookView xWindow="-120" yWindow="-120" windowWidth="29040" windowHeight="15840"/>
  </bookViews>
  <sheets>
    <sheet name="Blwyddyn 1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0" i="1" l="1"/>
  <c r="J50" i="1"/>
  <c r="I50" i="1"/>
  <c r="H50" i="1"/>
  <c r="G50" i="1"/>
  <c r="F50" i="1"/>
  <c r="E50" i="1"/>
  <c r="D50" i="1"/>
  <c r="C50" i="1"/>
  <c r="K48" i="1"/>
  <c r="J48" i="1"/>
  <c r="I48" i="1"/>
  <c r="H48" i="1"/>
  <c r="G48" i="1"/>
  <c r="F48" i="1"/>
  <c r="E48" i="1"/>
  <c r="D48" i="1"/>
  <c r="C48" i="1"/>
  <c r="K46" i="1"/>
  <c r="J46" i="1"/>
  <c r="I46" i="1"/>
  <c r="H46" i="1"/>
  <c r="G46" i="1"/>
  <c r="F46" i="1"/>
  <c r="E46" i="1"/>
  <c r="D46" i="1"/>
  <c r="C46" i="1"/>
  <c r="K44" i="1"/>
  <c r="J44" i="1"/>
  <c r="I44" i="1"/>
  <c r="H44" i="1"/>
  <c r="G44" i="1"/>
  <c r="F44" i="1"/>
  <c r="E44" i="1"/>
  <c r="D44" i="1"/>
  <c r="C44" i="1"/>
  <c r="K42" i="1"/>
  <c r="J42" i="1"/>
  <c r="I42" i="1"/>
  <c r="H42" i="1"/>
  <c r="G42" i="1"/>
  <c r="F42" i="1"/>
  <c r="E42" i="1"/>
  <c r="D42" i="1"/>
  <c r="C42" i="1"/>
  <c r="K40" i="1"/>
  <c r="J40" i="1"/>
  <c r="I40" i="1"/>
  <c r="H40" i="1"/>
  <c r="G40" i="1"/>
  <c r="F40" i="1"/>
  <c r="E40" i="1"/>
  <c r="D40" i="1"/>
  <c r="C40" i="1"/>
  <c r="K38" i="1"/>
  <c r="J38" i="1"/>
  <c r="I38" i="1"/>
  <c r="H38" i="1"/>
  <c r="G38" i="1"/>
  <c r="F38" i="1"/>
  <c r="E38" i="1"/>
  <c r="D38" i="1"/>
  <c r="C38" i="1"/>
  <c r="K36" i="1"/>
  <c r="J36" i="1"/>
  <c r="I36" i="1"/>
  <c r="H36" i="1"/>
  <c r="G36" i="1"/>
  <c r="F36" i="1"/>
  <c r="E36" i="1"/>
  <c r="D36" i="1"/>
  <c r="C36" i="1"/>
  <c r="K34" i="1"/>
  <c r="J34" i="1"/>
  <c r="I34" i="1"/>
  <c r="H34" i="1"/>
  <c r="G34" i="1"/>
  <c r="F34" i="1"/>
  <c r="E34" i="1"/>
  <c r="D34" i="1"/>
  <c r="C34" i="1"/>
  <c r="K32" i="1"/>
  <c r="J32" i="1"/>
  <c r="I32" i="1"/>
  <c r="H32" i="1"/>
  <c r="G32" i="1"/>
  <c r="F32" i="1"/>
  <c r="E32" i="1"/>
  <c r="D32" i="1"/>
  <c r="C32" i="1"/>
  <c r="K30" i="1"/>
  <c r="J30" i="1"/>
  <c r="I30" i="1"/>
  <c r="H30" i="1"/>
  <c r="G30" i="1"/>
  <c r="F30" i="1"/>
  <c r="E30" i="1"/>
  <c r="D30" i="1"/>
  <c r="C30" i="1"/>
  <c r="K28" i="1"/>
  <c r="J28" i="1"/>
  <c r="I28" i="1"/>
  <c r="H28" i="1"/>
  <c r="G28" i="1"/>
  <c r="F28" i="1"/>
  <c r="E28" i="1"/>
  <c r="D28" i="1"/>
  <c r="C28" i="1"/>
  <c r="K26" i="1"/>
  <c r="J26" i="1"/>
  <c r="I26" i="1"/>
  <c r="H26" i="1"/>
  <c r="G26" i="1"/>
  <c r="F26" i="1"/>
  <c r="E26" i="1"/>
  <c r="D26" i="1"/>
  <c r="C26" i="1"/>
  <c r="K24" i="1"/>
  <c r="J24" i="1"/>
  <c r="I24" i="1"/>
  <c r="H24" i="1"/>
  <c r="G24" i="1"/>
  <c r="F24" i="1"/>
  <c r="E24" i="1"/>
  <c r="D24" i="1"/>
  <c r="C24" i="1"/>
  <c r="K22" i="1"/>
  <c r="J22" i="1"/>
  <c r="I22" i="1"/>
  <c r="H22" i="1"/>
  <c r="G22" i="1"/>
  <c r="F22" i="1"/>
  <c r="E22" i="1"/>
  <c r="D22" i="1"/>
  <c r="C22" i="1"/>
  <c r="K20" i="1"/>
  <c r="J20" i="1"/>
  <c r="I20" i="1"/>
  <c r="H20" i="1"/>
  <c r="G20" i="1"/>
  <c r="F20" i="1"/>
  <c r="E20" i="1"/>
  <c r="D20" i="1"/>
  <c r="C20" i="1"/>
  <c r="K18" i="1"/>
  <c r="K19" i="1"/>
  <c r="J18" i="1"/>
  <c r="I18" i="1"/>
  <c r="H18" i="1"/>
  <c r="G18" i="1"/>
  <c r="G19" i="1"/>
  <c r="F18" i="1"/>
  <c r="E18" i="1"/>
  <c r="E19" i="1"/>
  <c r="D18" i="1"/>
  <c r="C18" i="1"/>
  <c r="L18" i="1"/>
  <c r="L19" i="1"/>
  <c r="K16" i="1"/>
  <c r="K17" i="1"/>
  <c r="J16" i="1"/>
  <c r="I16" i="1"/>
  <c r="H16" i="1"/>
  <c r="G16" i="1"/>
  <c r="G17" i="1"/>
  <c r="F16" i="1"/>
  <c r="E16" i="1"/>
  <c r="E17" i="1"/>
  <c r="D16" i="1"/>
  <c r="C16" i="1"/>
  <c r="L16" i="1"/>
  <c r="L17" i="1"/>
  <c r="K14" i="1"/>
  <c r="J14" i="1"/>
  <c r="I14" i="1"/>
  <c r="H14" i="1"/>
  <c r="G14" i="1"/>
  <c r="F14" i="1"/>
  <c r="E14" i="1"/>
  <c r="D14" i="1"/>
  <c r="C14" i="1"/>
  <c r="L14" i="1"/>
  <c r="K12" i="1"/>
  <c r="J12" i="1"/>
  <c r="I12" i="1"/>
  <c r="I13" i="1"/>
  <c r="H12" i="1"/>
  <c r="G12" i="1"/>
  <c r="F12" i="1"/>
  <c r="E12" i="1"/>
  <c r="E13" i="1"/>
  <c r="D12" i="1"/>
  <c r="C12" i="1"/>
  <c r="L12" i="1"/>
  <c r="L13" i="1"/>
  <c r="K10" i="1"/>
  <c r="J10" i="1"/>
  <c r="I10" i="1"/>
  <c r="H10" i="1"/>
  <c r="G10" i="1"/>
  <c r="F10" i="1"/>
  <c r="E10" i="1"/>
  <c r="D10" i="1"/>
  <c r="C10" i="1"/>
  <c r="L10" i="1"/>
  <c r="L11" i="1"/>
  <c r="K8" i="1"/>
  <c r="K54" i="1"/>
  <c r="J8" i="1"/>
  <c r="J54" i="1"/>
  <c r="I8" i="1"/>
  <c r="I54" i="1"/>
  <c r="H8" i="1"/>
  <c r="H54" i="1"/>
  <c r="G8" i="1"/>
  <c r="G54" i="1"/>
  <c r="F8" i="1"/>
  <c r="F54" i="1"/>
  <c r="E8" i="1"/>
  <c r="E54" i="1"/>
  <c r="D8" i="1"/>
  <c r="D52" i="1"/>
  <c r="C8" i="1"/>
  <c r="C52" i="1"/>
  <c r="D11" i="1"/>
  <c r="H11" i="1"/>
  <c r="F13" i="1"/>
  <c r="J13" i="1"/>
  <c r="D15" i="1"/>
  <c r="E11" i="1"/>
  <c r="I11" i="1"/>
  <c r="G13" i="1"/>
  <c r="K13" i="1"/>
  <c r="E15" i="1"/>
  <c r="F11" i="1"/>
  <c r="J11" i="1"/>
  <c r="D13" i="1"/>
  <c r="H13" i="1"/>
  <c r="F15" i="1"/>
  <c r="G11" i="1"/>
  <c r="K11" i="1"/>
  <c r="L15" i="1"/>
  <c r="I15" i="1"/>
  <c r="G15" i="1"/>
  <c r="K15" i="1"/>
  <c r="J15" i="1"/>
  <c r="F17" i="1"/>
  <c r="J17" i="1"/>
  <c r="F19" i="1"/>
  <c r="J19" i="1"/>
  <c r="C54" i="1"/>
  <c r="L52" i="1"/>
  <c r="C11" i="1"/>
  <c r="C13" i="1"/>
  <c r="C15" i="1"/>
  <c r="L8" i="1"/>
  <c r="J9" i="1"/>
  <c r="H15" i="1"/>
  <c r="D17" i="1"/>
  <c r="H17" i="1"/>
  <c r="I17" i="1"/>
  <c r="D19" i="1"/>
  <c r="H19" i="1"/>
  <c r="I19" i="1"/>
  <c r="D21" i="1"/>
  <c r="H21" i="1"/>
  <c r="F27" i="1"/>
  <c r="J27" i="1"/>
  <c r="D37" i="1"/>
  <c r="H37" i="1"/>
  <c r="F43" i="1"/>
  <c r="J43" i="1"/>
  <c r="C17" i="1"/>
  <c r="C19" i="1"/>
  <c r="C27" i="1"/>
  <c r="E29" i="1"/>
  <c r="I29" i="1"/>
  <c r="G35" i="1"/>
  <c r="K35" i="1"/>
  <c r="C43" i="1"/>
  <c r="E45" i="1"/>
  <c r="I45" i="1"/>
  <c r="G51" i="1"/>
  <c r="K51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C51" i="1"/>
  <c r="D51" i="1"/>
  <c r="H51" i="1"/>
  <c r="E51" i="1"/>
  <c r="I51" i="1"/>
  <c r="F51" i="1"/>
  <c r="J51" i="1"/>
  <c r="G47" i="1"/>
  <c r="K43" i="1"/>
  <c r="E41" i="1"/>
  <c r="I37" i="1"/>
  <c r="C35" i="1"/>
  <c r="G31" i="1"/>
  <c r="K27" i="1"/>
  <c r="E25" i="1"/>
  <c r="I21" i="1"/>
  <c r="D49" i="1"/>
  <c r="H45" i="1"/>
  <c r="F39" i="1"/>
  <c r="J35" i="1"/>
  <c r="D33" i="1"/>
  <c r="H29" i="1"/>
  <c r="F23" i="1"/>
  <c r="K49" i="1"/>
  <c r="E47" i="1"/>
  <c r="I43" i="1"/>
  <c r="C41" i="1"/>
  <c r="G37" i="1"/>
  <c r="K33" i="1"/>
  <c r="E31" i="1"/>
  <c r="I27" i="1"/>
  <c r="C25" i="1"/>
  <c r="G21" i="1"/>
  <c r="I9" i="1"/>
  <c r="J49" i="1"/>
  <c r="D47" i="1"/>
  <c r="H43" i="1"/>
  <c r="F37" i="1"/>
  <c r="J33" i="1"/>
  <c r="D31" i="1"/>
  <c r="H27" i="1"/>
  <c r="F21" i="1"/>
  <c r="L51" i="1"/>
  <c r="I49" i="1"/>
  <c r="C47" i="1"/>
  <c r="G43" i="1"/>
  <c r="K39" i="1"/>
  <c r="E37" i="1"/>
  <c r="I33" i="1"/>
  <c r="C31" i="1"/>
  <c r="G27" i="1"/>
  <c r="K23" i="1"/>
  <c r="E21" i="1"/>
  <c r="J47" i="1"/>
  <c r="D45" i="1"/>
  <c r="H41" i="1"/>
  <c r="F35" i="1"/>
  <c r="J31" i="1"/>
  <c r="D29" i="1"/>
  <c r="H25" i="1"/>
  <c r="H9" i="1"/>
  <c r="E9" i="1"/>
  <c r="G49" i="1"/>
  <c r="K45" i="1"/>
  <c r="E43" i="1"/>
  <c r="I39" i="1"/>
  <c r="C37" i="1"/>
  <c r="G33" i="1"/>
  <c r="K29" i="1"/>
  <c r="E27" i="1"/>
  <c r="I23" i="1"/>
  <c r="C21" i="1"/>
  <c r="K9" i="1"/>
  <c r="F49" i="1"/>
  <c r="J45" i="1"/>
  <c r="D43" i="1"/>
  <c r="H39" i="1"/>
  <c r="F33" i="1"/>
  <c r="J29" i="1"/>
  <c r="D27" i="1"/>
  <c r="H23" i="1"/>
  <c r="E49" i="1"/>
  <c r="G39" i="1"/>
  <c r="E33" i="1"/>
  <c r="G23" i="1"/>
  <c r="F47" i="1"/>
  <c r="D41" i="1"/>
  <c r="F31" i="1"/>
  <c r="D25" i="1"/>
  <c r="D9" i="1"/>
  <c r="C49" i="1"/>
  <c r="G45" i="1"/>
  <c r="K41" i="1"/>
  <c r="E39" i="1"/>
  <c r="I35" i="1"/>
  <c r="C33" i="1"/>
  <c r="G29" i="1"/>
  <c r="K25" i="1"/>
  <c r="E23" i="1"/>
  <c r="G9" i="1"/>
  <c r="F45" i="1"/>
  <c r="J41" i="1"/>
  <c r="D39" i="1"/>
  <c r="H35" i="1"/>
  <c r="F29" i="1"/>
  <c r="J25" i="1"/>
  <c r="D23" i="1"/>
  <c r="K47" i="1"/>
  <c r="I41" i="1"/>
  <c r="C39" i="1"/>
  <c r="K31" i="1"/>
  <c r="I25" i="1"/>
  <c r="C23" i="1"/>
  <c r="H49" i="1"/>
  <c r="J39" i="1"/>
  <c r="H33" i="1"/>
  <c r="J23" i="1"/>
  <c r="L54" i="1"/>
  <c r="L9" i="1"/>
  <c r="I47" i="1"/>
  <c r="C45" i="1"/>
  <c r="G41" i="1"/>
  <c r="K37" i="1"/>
  <c r="E35" i="1"/>
  <c r="I31" i="1"/>
  <c r="C29" i="1"/>
  <c r="G25" i="1"/>
  <c r="K21" i="1"/>
  <c r="C9" i="1"/>
  <c r="C55" i="1"/>
  <c r="H47" i="1"/>
  <c r="F41" i="1"/>
  <c r="J37" i="1"/>
  <c r="D35" i="1"/>
  <c r="H31" i="1"/>
  <c r="F25" i="1"/>
  <c r="J21" i="1"/>
  <c r="F9" i="1"/>
  <c r="L55" i="1"/>
  <c r="E55" i="1"/>
  <c r="F55" i="1"/>
  <c r="I55" i="1"/>
  <c r="G55" i="1"/>
  <c r="J55" i="1"/>
  <c r="K55" i="1"/>
  <c r="H55" i="1"/>
</calcChain>
</file>

<file path=xl/sharedStrings.xml><?xml version="1.0" encoding="utf-8"?>
<sst xmlns="http://schemas.openxmlformats.org/spreadsheetml/2006/main" count="64" uniqueCount="41">
  <si>
    <t>%</t>
  </si>
  <si>
    <t>Hynt ymadawyr ysgol yn ôl AALl</t>
  </si>
  <si>
    <t xml:space="preserve">Blwyddyn: </t>
  </si>
  <si>
    <t>Blwyddyn 11</t>
  </si>
  <si>
    <t>COD AALL</t>
  </si>
  <si>
    <t>AALL</t>
  </si>
  <si>
    <t xml:space="preserve">Yn parhau mewn Addysg Amser Llawn </t>
  </si>
  <si>
    <t>Yn parhau mewn Addysg Ran-amser (llai nag 16 awr yr wythnos)</t>
  </si>
  <si>
    <t>Hyfforddiant yn Seiliedig ar Waith - statws anghyflogedig</t>
  </si>
  <si>
    <t>Hyfforddiant yn Seiliedig ar Waith - statws cyflogedig</t>
  </si>
  <si>
    <t>Cyflogedig - Arall</t>
  </si>
  <si>
    <t>Gwyddys nad ydynt mewn Addysg, Hyfforddiant na Chyflogaeth</t>
  </si>
  <si>
    <t>Dim ymateb i'r arolwg</t>
  </si>
  <si>
    <t>Wedi gadael yr ardal</t>
  </si>
  <si>
    <t>Cyfanswm yn y garfan</t>
  </si>
  <si>
    <t>Yn parhau mewn Addysg Llawn Amser (yn yr ysgol)</t>
  </si>
  <si>
    <t>Yn parhau mewn Addysg Llawn Amser (yn y Coleg)</t>
  </si>
  <si>
    <t xml:space="preserve">Cyngor Sir Ynys Môn </t>
  </si>
  <si>
    <t xml:space="preserve">Cyngor Gwynedd </t>
  </si>
  <si>
    <t xml:space="preserve">Cyngor Bwrdeistref Sirol Conwy </t>
  </si>
  <si>
    <t xml:space="preserve">Cyngor Sir Ddinbych </t>
  </si>
  <si>
    <t xml:space="preserve">Cyngor Sir Y Fflint </t>
  </si>
  <si>
    <t xml:space="preserve">Cyngor Bwrdeistref Sirol Wrecsam </t>
  </si>
  <si>
    <t xml:space="preserve">Cyngor Sir Powys </t>
  </si>
  <si>
    <t xml:space="preserve">Cyngor Sir Ceredigion </t>
  </si>
  <si>
    <t xml:space="preserve">Cyngor Sir Penfro </t>
  </si>
  <si>
    <t xml:space="preserve">Cyngor Sir Caerfyrddin </t>
  </si>
  <si>
    <t xml:space="preserve">Dinas a Sir Abertawe </t>
  </si>
  <si>
    <t xml:space="preserve">Cyngor Sir Castell-nedd Port Talbot </t>
  </si>
  <si>
    <r>
      <rPr>
        <b/>
        <sz val="11"/>
        <color indexed="8"/>
        <rFont val="Calibri"/>
        <family val="2"/>
      </rPr>
      <t xml:space="preserve">Cyngor </t>
    </r>
    <r>
      <rPr>
        <b/>
        <sz val="11"/>
        <color indexed="8"/>
        <rFont val="Calibri"/>
        <family val="2"/>
      </rPr>
      <t>Bwrdestref</t>
    </r>
    <r>
      <rPr>
        <b/>
        <sz val="11"/>
        <color indexed="8"/>
        <rFont val="Calibri"/>
        <family val="2"/>
      </rPr>
      <t xml:space="preserve"> Sirol Pen-y-bont ar Ogwr </t>
    </r>
  </si>
  <si>
    <t xml:space="preserve">Cyngor Sir Bro Morgannwg </t>
  </si>
  <si>
    <r>
      <rPr>
        <b/>
        <sz val="11"/>
        <color indexed="8"/>
        <rFont val="Calibri"/>
        <family val="2"/>
      </rPr>
      <t>Cyngor Bwrdeistref Sirol Rhondda Cynon Taf</t>
    </r>
    <r>
      <rPr>
        <sz val="11"/>
        <color indexed="8"/>
        <rFont val="Calibri"/>
        <family val="2"/>
      </rPr>
      <t xml:space="preserve"> </t>
    </r>
  </si>
  <si>
    <t xml:space="preserve">Cyngor Bwrdeistref Sirol Merthyr Tudful </t>
  </si>
  <si>
    <t xml:space="preserve">Cyngor Bwrdeistref Sirol Caerffili </t>
  </si>
  <si>
    <t xml:space="preserve">Cyngor Bwrdeistref Sirol Blaenau Gwent </t>
  </si>
  <si>
    <t xml:space="preserve">Cyngor Bwrdeistref Sirol Torfaen </t>
  </si>
  <si>
    <t xml:space="preserve">Cyngor Sir Fynwy </t>
  </si>
  <si>
    <t xml:space="preserve">Cyngor Dinas Casnewydd </t>
  </si>
  <si>
    <t xml:space="preserve">Cyngor Sir Caerdydd </t>
  </si>
  <si>
    <t>Is-gyfanswm</t>
  </si>
  <si>
    <t>Cyfanswm Cymru gyfan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</si>
</sst>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0" fontId="0" fillId="0" borderId="1" xfId="0" applyBorder="1" applyAlignment="1">
      <alignment textRotation="55" wrapText="1"/>
    </xf>
    <xf numFmtId="0" fontId="0" fillId="0" borderId="1" xfId="0" applyBorder="1" applyAlignment="1">
      <alignment textRotation="60" wrapText="1"/>
    </xf>
    <xf numFmtId="0" fontId="2" fillId="0" borderId="0" xfId="0" applyFont="1"/>
    <xf numFmtId="16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0" fillId="2" borderId="1" xfId="0" applyFill="1" applyBorder="1"/>
    <xf numFmtId="0" fontId="0" fillId="0" borderId="1" xfId="0" applyBorder="1"/>
    <xf numFmtId="165" fontId="0" fillId="2" borderId="1" xfId="0" applyNumberFormat="1" applyFill="1" applyBorder="1"/>
    <xf numFmtId="165" fontId="0" fillId="0" borderId="1" xfId="0" applyNumberFormat="1" applyBorder="1"/>
    <xf numFmtId="165" fontId="2" fillId="0" borderId="0" xfId="0" applyNumberFormat="1" applyFont="1"/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textRotation="55" wrapText="1"/>
    </xf>
    <xf numFmtId="0" fontId="7" fillId="0" borderId="1" xfId="0" applyFont="1" applyBorder="1" applyAlignment="1">
      <alignment textRotation="60" wrapText="1"/>
    </xf>
    <xf numFmtId="0" fontId="7" fillId="2" borderId="1" xfId="0" applyFont="1" applyFill="1" applyBorder="1" applyAlignment="1">
      <alignment textRotation="60" wrapText="1"/>
    </xf>
    <xf numFmtId="0" fontId="8" fillId="0" borderId="1" xfId="0" applyFont="1" applyBorder="1" applyAlignment="1">
      <alignment textRotation="60"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Font="1" applyBorder="1"/>
    <xf numFmtId="0" fontId="7" fillId="0" borderId="1" xfId="0" applyFont="1" applyBorder="1" applyAlignment="1">
      <alignment horizontal="center" textRotation="60" wrapText="1"/>
    </xf>
    <xf numFmtId="0" fontId="0" fillId="0" borderId="1" xfId="0" applyFont="1" applyBorder="1" applyAlignment="1">
      <alignment horizontal="center" textRotation="60" wrapText="1"/>
    </xf>
    <xf numFmtId="0" fontId="0" fillId="0" borderId="1" xfId="0" applyBorder="1" applyAlignment="1">
      <alignment horizontal="center"/>
    </xf>
    <xf numFmtId="165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NUL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Transposed - Year 11"/>
      <sheetName val="StatsWales"/>
      <sheetName val="Careers Wales"/>
      <sheetName val="South Central"/>
      <sheetName val="South East"/>
      <sheetName val="North "/>
      <sheetName val="West"/>
    </sheetNames>
    <sheetDataSet>
      <sheetData sheetId="0"/>
      <sheetData sheetId="1"/>
      <sheetData sheetId="2"/>
      <sheetData sheetId="3"/>
      <sheetData sheetId="4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32">
          <cell r="C32">
            <v>914</v>
          </cell>
          <cell r="D32">
            <v>426</v>
          </cell>
          <cell r="E32">
            <v>0</v>
          </cell>
          <cell r="F32">
            <v>69</v>
          </cell>
          <cell r="G32">
            <v>19</v>
          </cell>
          <cell r="H32">
            <v>35</v>
          </cell>
          <cell r="I32">
            <v>22</v>
          </cell>
          <cell r="J32">
            <v>10</v>
          </cell>
          <cell r="K32">
            <v>6</v>
          </cell>
        </row>
        <row r="34">
          <cell r="C34">
            <v>892</v>
          </cell>
          <cell r="D34">
            <v>446</v>
          </cell>
          <cell r="E34">
            <v>3</v>
          </cell>
          <cell r="F34">
            <v>56</v>
          </cell>
          <cell r="G34">
            <v>6</v>
          </cell>
          <cell r="H34">
            <v>28</v>
          </cell>
          <cell r="I34">
            <v>24</v>
          </cell>
          <cell r="J34">
            <v>23</v>
          </cell>
          <cell r="K34">
            <v>9</v>
          </cell>
        </row>
        <row r="36">
          <cell r="C36">
            <v>1517</v>
          </cell>
          <cell r="D36">
            <v>839</v>
          </cell>
          <cell r="E36">
            <v>2</v>
          </cell>
          <cell r="F36">
            <v>115</v>
          </cell>
          <cell r="G36">
            <v>14</v>
          </cell>
          <cell r="H36">
            <v>66</v>
          </cell>
          <cell r="I36">
            <v>26</v>
          </cell>
          <cell r="J36">
            <v>4</v>
          </cell>
          <cell r="K36">
            <v>4</v>
          </cell>
        </row>
        <row r="38">
          <cell r="C38">
            <v>37</v>
          </cell>
          <cell r="D38">
            <v>478</v>
          </cell>
          <cell r="E38">
            <v>0</v>
          </cell>
          <cell r="F38">
            <v>34</v>
          </cell>
          <cell r="G38">
            <v>9</v>
          </cell>
          <cell r="H38">
            <v>14</v>
          </cell>
          <cell r="I38">
            <v>6</v>
          </cell>
          <cell r="J38">
            <v>0</v>
          </cell>
          <cell r="K38">
            <v>3</v>
          </cell>
        </row>
        <row r="50">
          <cell r="C50">
            <v>1702</v>
          </cell>
          <cell r="D50">
            <v>1135</v>
          </cell>
          <cell r="E50">
            <v>3</v>
          </cell>
          <cell r="F50">
            <v>195</v>
          </cell>
          <cell r="G50">
            <v>42</v>
          </cell>
          <cell r="H50">
            <v>65</v>
          </cell>
          <cell r="I50">
            <v>100</v>
          </cell>
          <cell r="J50">
            <v>17</v>
          </cell>
          <cell r="K50">
            <v>46</v>
          </cell>
        </row>
      </sheetData>
      <sheetData sheetId="5">
        <row r="40">
          <cell r="C40">
            <v>613</v>
          </cell>
          <cell r="D40">
            <v>1165</v>
          </cell>
          <cell r="E40">
            <v>2</v>
          </cell>
          <cell r="F40">
            <v>88</v>
          </cell>
          <cell r="G40">
            <v>26</v>
          </cell>
          <cell r="H40">
            <v>23</v>
          </cell>
          <cell r="I40">
            <v>38</v>
          </cell>
          <cell r="J40">
            <v>26</v>
          </cell>
          <cell r="K40">
            <v>13</v>
          </cell>
        </row>
        <row r="42">
          <cell r="C42">
            <v>28</v>
          </cell>
          <cell r="D42">
            <v>523</v>
          </cell>
          <cell r="E42">
            <v>0</v>
          </cell>
          <cell r="F42">
            <v>30</v>
          </cell>
          <cell r="G42">
            <v>6</v>
          </cell>
          <cell r="H42">
            <v>11</v>
          </cell>
          <cell r="I42">
            <v>16</v>
          </cell>
          <cell r="J42">
            <v>23</v>
          </cell>
          <cell r="K42">
            <v>4</v>
          </cell>
        </row>
        <row r="44">
          <cell r="C44">
            <v>441</v>
          </cell>
          <cell r="D44">
            <v>462</v>
          </cell>
          <cell r="E44">
            <v>19</v>
          </cell>
          <cell r="F44">
            <v>99</v>
          </cell>
          <cell r="G44">
            <v>15</v>
          </cell>
          <cell r="H44">
            <v>22</v>
          </cell>
          <cell r="I44">
            <v>22</v>
          </cell>
          <cell r="J44">
            <v>0</v>
          </cell>
          <cell r="K44">
            <v>1</v>
          </cell>
        </row>
        <row r="46">
          <cell r="C46">
            <v>461</v>
          </cell>
          <cell r="D46">
            <v>231</v>
          </cell>
          <cell r="E46">
            <v>2</v>
          </cell>
          <cell r="F46">
            <v>23</v>
          </cell>
          <cell r="G46">
            <v>12</v>
          </cell>
          <cell r="H46">
            <v>18</v>
          </cell>
          <cell r="I46">
            <v>16</v>
          </cell>
          <cell r="J46">
            <v>10</v>
          </cell>
          <cell r="K46">
            <v>17</v>
          </cell>
        </row>
        <row r="48">
          <cell r="C48">
            <v>920</v>
          </cell>
          <cell r="D48">
            <v>532</v>
          </cell>
          <cell r="E48">
            <v>3</v>
          </cell>
          <cell r="F48">
            <v>113</v>
          </cell>
          <cell r="G48">
            <v>13</v>
          </cell>
          <cell r="H48">
            <v>45</v>
          </cell>
          <cell r="I48">
            <v>28</v>
          </cell>
          <cell r="J48">
            <v>11</v>
          </cell>
          <cell r="K48">
            <v>16</v>
          </cell>
        </row>
      </sheetData>
      <sheetData sheetId="6">
        <row r="8">
          <cell r="C8">
            <v>292</v>
          </cell>
          <cell r="D8">
            <v>226</v>
          </cell>
          <cell r="E8">
            <v>3</v>
          </cell>
          <cell r="F8">
            <v>36</v>
          </cell>
          <cell r="G8">
            <v>0</v>
          </cell>
          <cell r="H8">
            <v>16</v>
          </cell>
          <cell r="I8">
            <v>14</v>
          </cell>
          <cell r="J8">
            <v>16</v>
          </cell>
          <cell r="K8">
            <v>3</v>
          </cell>
        </row>
        <row r="10">
          <cell r="C10">
            <v>425</v>
          </cell>
          <cell r="D10">
            <v>673</v>
          </cell>
          <cell r="E10">
            <v>3</v>
          </cell>
          <cell r="F10">
            <v>45</v>
          </cell>
          <cell r="G10">
            <v>20</v>
          </cell>
          <cell r="H10">
            <v>24</v>
          </cell>
          <cell r="I10">
            <v>13</v>
          </cell>
          <cell r="J10">
            <v>4</v>
          </cell>
          <cell r="K10">
            <v>19</v>
          </cell>
        </row>
        <row r="12">
          <cell r="C12">
            <v>669</v>
          </cell>
          <cell r="D12">
            <v>366</v>
          </cell>
          <cell r="E12">
            <v>0</v>
          </cell>
          <cell r="F12">
            <v>17</v>
          </cell>
          <cell r="G12">
            <v>14</v>
          </cell>
          <cell r="H12">
            <v>23</v>
          </cell>
          <cell r="I12">
            <v>19</v>
          </cell>
          <cell r="J12">
            <v>9</v>
          </cell>
          <cell r="K12">
            <v>5</v>
          </cell>
        </row>
        <row r="14">
          <cell r="C14">
            <v>482</v>
          </cell>
          <cell r="D14">
            <v>489</v>
          </cell>
          <cell r="E14">
            <v>5</v>
          </cell>
          <cell r="F14">
            <v>14</v>
          </cell>
          <cell r="G14">
            <v>14</v>
          </cell>
          <cell r="H14">
            <v>25</v>
          </cell>
          <cell r="I14">
            <v>20</v>
          </cell>
          <cell r="J14">
            <v>5</v>
          </cell>
          <cell r="K14">
            <v>7</v>
          </cell>
        </row>
        <row r="16">
          <cell r="C16">
            <v>636</v>
          </cell>
          <cell r="D16">
            <v>748</v>
          </cell>
          <cell r="E16">
            <v>2</v>
          </cell>
          <cell r="F16">
            <v>73</v>
          </cell>
          <cell r="G16">
            <v>32</v>
          </cell>
          <cell r="H16">
            <v>29</v>
          </cell>
          <cell r="I16">
            <v>27</v>
          </cell>
          <cell r="J16">
            <v>19</v>
          </cell>
          <cell r="K16">
            <v>12</v>
          </cell>
        </row>
        <row r="18">
          <cell r="C18">
            <v>221</v>
          </cell>
          <cell r="D18">
            <v>853</v>
          </cell>
          <cell r="E18">
            <v>8</v>
          </cell>
          <cell r="F18">
            <v>94</v>
          </cell>
          <cell r="G18">
            <v>21</v>
          </cell>
          <cell r="H18">
            <v>22</v>
          </cell>
          <cell r="I18">
            <v>18</v>
          </cell>
          <cell r="J18">
            <v>24</v>
          </cell>
          <cell r="K18">
            <v>13</v>
          </cell>
        </row>
      </sheetData>
      <sheetData sheetId="7">
        <row r="20">
          <cell r="C20">
            <v>597</v>
          </cell>
          <cell r="D20">
            <v>558</v>
          </cell>
          <cell r="E20">
            <v>4</v>
          </cell>
          <cell r="F20">
            <v>19</v>
          </cell>
          <cell r="G20">
            <v>31</v>
          </cell>
          <cell r="H20">
            <v>32</v>
          </cell>
          <cell r="I20">
            <v>25</v>
          </cell>
          <cell r="J20">
            <v>4</v>
          </cell>
          <cell r="K20">
            <v>27</v>
          </cell>
        </row>
        <row r="22">
          <cell r="C22">
            <v>438</v>
          </cell>
          <cell r="D22">
            <v>175</v>
          </cell>
          <cell r="E22">
            <v>2</v>
          </cell>
          <cell r="F22">
            <v>25</v>
          </cell>
          <cell r="G22">
            <v>9</v>
          </cell>
          <cell r="H22">
            <v>15</v>
          </cell>
          <cell r="I22">
            <v>7</v>
          </cell>
          <cell r="J22">
            <v>4</v>
          </cell>
          <cell r="K22">
            <v>9</v>
          </cell>
        </row>
        <row r="24">
          <cell r="C24">
            <v>557</v>
          </cell>
          <cell r="D24">
            <v>451</v>
          </cell>
          <cell r="E24">
            <v>7</v>
          </cell>
          <cell r="F24">
            <v>108</v>
          </cell>
          <cell r="G24">
            <v>11</v>
          </cell>
          <cell r="H24">
            <v>31</v>
          </cell>
          <cell r="I24">
            <v>33</v>
          </cell>
          <cell r="J24">
            <v>15</v>
          </cell>
          <cell r="K24">
            <v>12</v>
          </cell>
        </row>
        <row r="26">
          <cell r="C26">
            <v>792</v>
          </cell>
          <cell r="D26">
            <v>871</v>
          </cell>
          <cell r="E26">
            <v>2</v>
          </cell>
          <cell r="F26">
            <v>86</v>
          </cell>
          <cell r="G26">
            <v>21</v>
          </cell>
          <cell r="H26">
            <v>41</v>
          </cell>
          <cell r="I26">
            <v>40</v>
          </cell>
          <cell r="J26">
            <v>30</v>
          </cell>
          <cell r="K26">
            <v>9</v>
          </cell>
        </row>
        <row r="28">
          <cell r="C28">
            <v>727</v>
          </cell>
          <cell r="D28">
            <v>1445</v>
          </cell>
          <cell r="E28">
            <v>5</v>
          </cell>
          <cell r="F28">
            <v>94</v>
          </cell>
          <cell r="G28">
            <v>47</v>
          </cell>
          <cell r="H28">
            <v>34</v>
          </cell>
          <cell r="I28">
            <v>52</v>
          </cell>
          <cell r="J28">
            <v>0</v>
          </cell>
          <cell r="K28">
            <v>15</v>
          </cell>
        </row>
        <row r="30">
          <cell r="C30">
            <v>225</v>
          </cell>
          <cell r="D30">
            <v>1033</v>
          </cell>
          <cell r="E30">
            <v>8</v>
          </cell>
          <cell r="F30">
            <v>111</v>
          </cell>
          <cell r="G30">
            <v>19</v>
          </cell>
          <cell r="H30">
            <v>27</v>
          </cell>
          <cell r="I30">
            <v>53</v>
          </cell>
          <cell r="J30">
            <v>10</v>
          </cell>
          <cell r="K30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tabSelected="1" workbookViewId="0">
      <selection activeCell="H11" sqref="H11"/>
    </sheetView>
  </sheetViews>
  <sheetFormatPr defaultRowHeight="15" x14ac:dyDescent="0.25"/>
  <cols>
    <col min="2" max="2" width="28.28515625" customWidth="1"/>
    <col min="3" max="3" width="21.28515625" customWidth="1"/>
    <col min="4" max="4" width="23.85546875" customWidth="1"/>
    <col min="5" max="5" width="16.140625" customWidth="1"/>
    <col min="6" max="6" width="17" customWidth="1"/>
    <col min="7" max="7" width="18.28515625" customWidth="1"/>
    <col min="8" max="8" width="15.5703125" customWidth="1"/>
    <col min="9" max="9" width="16.85546875" customWidth="1"/>
    <col min="10" max="10" width="13.42578125" customWidth="1"/>
    <col min="11" max="11" width="12.140625" customWidth="1"/>
    <col min="12" max="12" width="14.140625" customWidth="1"/>
  </cols>
  <sheetData>
    <row r="1" spans="1:14" x14ac:dyDescent="0.25">
      <c r="A1" s="12" t="s">
        <v>1</v>
      </c>
    </row>
    <row r="2" spans="1:14" x14ac:dyDescent="0.25">
      <c r="A2" s="12" t="s">
        <v>2</v>
      </c>
      <c r="B2" s="1">
        <v>2016</v>
      </c>
    </row>
    <row r="3" spans="1:14" x14ac:dyDescent="0.25">
      <c r="A3" s="12" t="s">
        <v>3</v>
      </c>
    </row>
    <row r="6" spans="1:14" ht="85.5" customHeight="1" x14ac:dyDescent="0.25">
      <c r="A6" s="13" t="s">
        <v>4</v>
      </c>
      <c r="B6" s="13" t="s">
        <v>5</v>
      </c>
      <c r="C6" s="20" t="s">
        <v>6</v>
      </c>
      <c r="D6" s="21"/>
      <c r="E6" s="16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4" t="s">
        <v>12</v>
      </c>
      <c r="K6" s="14" t="s">
        <v>13</v>
      </c>
      <c r="L6" s="14" t="s">
        <v>14</v>
      </c>
    </row>
    <row r="7" spans="1:14" ht="57.75" customHeight="1" x14ac:dyDescent="0.25">
      <c r="A7" s="2"/>
      <c r="B7" s="2"/>
      <c r="C7" s="15" t="s">
        <v>15</v>
      </c>
      <c r="D7" s="15" t="s">
        <v>16</v>
      </c>
      <c r="E7" s="3"/>
      <c r="F7" s="3"/>
      <c r="G7" s="3"/>
      <c r="H7" s="3"/>
      <c r="I7" s="3"/>
      <c r="J7" s="3"/>
      <c r="K7" s="3"/>
      <c r="L7" s="3"/>
      <c r="M7" s="4"/>
      <c r="N7" s="4"/>
    </row>
    <row r="8" spans="1:14" x14ac:dyDescent="0.25">
      <c r="A8" s="5">
        <v>660</v>
      </c>
      <c r="B8" s="17" t="s">
        <v>17</v>
      </c>
      <c r="C8" s="7">
        <f>SUM('[1]South Central'!C8+'[1]South East'!C8+'[1]North '!C8+[1]West!C8)</f>
        <v>292</v>
      </c>
      <c r="D8" s="7">
        <f>SUM('[1]South Central'!D8+'[1]South East'!D8+'[1]North '!D8+[1]West!D8)</f>
        <v>226</v>
      </c>
      <c r="E8" s="8">
        <f>SUM('[1]South Central'!E8+'[1]South East'!E8+'[1]North '!E8+[1]West!E8)</f>
        <v>3</v>
      </c>
      <c r="F8" s="8">
        <f>SUM('[1]South Central'!F8+'[1]South East'!F8+'[1]North '!F8+[1]West!F8)</f>
        <v>36</v>
      </c>
      <c r="G8" s="8">
        <f>SUM('[1]South Central'!G8+'[1]South East'!G8+'[1]North '!G8+[1]West!G8)</f>
        <v>0</v>
      </c>
      <c r="H8" s="8">
        <f>SUM('[1]South Central'!H8+'[1]South East'!H8+'[1]North '!H8+[1]West!H8)</f>
        <v>16</v>
      </c>
      <c r="I8" s="8">
        <f>SUM('[1]South Central'!I8+'[1]South East'!I8+'[1]North '!I8+[1]West!I8)</f>
        <v>14</v>
      </c>
      <c r="J8" s="8">
        <f>SUM('[1]South Central'!J8+'[1]South East'!J8+'[1]North '!J8+[1]West!J8)</f>
        <v>16</v>
      </c>
      <c r="K8" s="8">
        <f>SUM('[1]South Central'!K8+'[1]South East'!K8+'[1]North '!K8+[1]West!K8)</f>
        <v>3</v>
      </c>
      <c r="L8" s="8">
        <f>SUM(C8:K8)</f>
        <v>606</v>
      </c>
      <c r="M8" s="4"/>
      <c r="N8" s="4"/>
    </row>
    <row r="9" spans="1:14" x14ac:dyDescent="0.25">
      <c r="A9" s="5" t="s">
        <v>0</v>
      </c>
      <c r="B9" s="6"/>
      <c r="C9" s="9">
        <f>C8/$L$8*100</f>
        <v>48.184818481848183</v>
      </c>
      <c r="D9" s="9">
        <f t="shared" ref="D9:K9" si="0">D8/$L$8*100</f>
        <v>37.293729372937293</v>
      </c>
      <c r="E9" s="10">
        <f t="shared" si="0"/>
        <v>0.49504950495049505</v>
      </c>
      <c r="F9" s="10">
        <f t="shared" si="0"/>
        <v>5.9405940594059405</v>
      </c>
      <c r="G9" s="10">
        <f t="shared" si="0"/>
        <v>0</v>
      </c>
      <c r="H9" s="10">
        <f t="shared" si="0"/>
        <v>2.6402640264026402</v>
      </c>
      <c r="I9" s="10">
        <f t="shared" si="0"/>
        <v>2.3102310231023102</v>
      </c>
      <c r="J9" s="10">
        <f t="shared" si="0"/>
        <v>2.6402640264026402</v>
      </c>
      <c r="K9" s="10">
        <f t="shared" si="0"/>
        <v>0.49504950495049505</v>
      </c>
      <c r="L9" s="8">
        <f>L8/$L$8*100</f>
        <v>100</v>
      </c>
      <c r="M9" s="11"/>
      <c r="N9" s="11"/>
    </row>
    <row r="10" spans="1:14" x14ac:dyDescent="0.25">
      <c r="A10" s="5">
        <v>661</v>
      </c>
      <c r="B10" s="17" t="s">
        <v>18</v>
      </c>
      <c r="C10" s="7">
        <f>SUM('[1]South Central'!C10+'[1]South East'!C10+'[1]North '!C10+[1]West!C10)</f>
        <v>425</v>
      </c>
      <c r="D10" s="7">
        <f>SUM('[1]South Central'!D10+'[1]South East'!D10+'[1]North '!D10+[1]West!D10)</f>
        <v>673</v>
      </c>
      <c r="E10" s="8">
        <f>SUM('[1]South Central'!E10+'[1]South East'!E10+'[1]North '!E10+[1]West!E10)</f>
        <v>3</v>
      </c>
      <c r="F10" s="8">
        <f>SUM('[1]South Central'!F10+'[1]South East'!F10+'[1]North '!F10+[1]West!F10)</f>
        <v>45</v>
      </c>
      <c r="G10" s="8">
        <f>SUM('[1]South Central'!G10+'[1]South East'!G10+'[1]North '!G10+[1]West!G10)</f>
        <v>20</v>
      </c>
      <c r="H10" s="8">
        <f>SUM('[1]South Central'!H10+'[1]South East'!H10+'[1]North '!H10+[1]West!H10)</f>
        <v>24</v>
      </c>
      <c r="I10" s="8">
        <f>SUM('[1]South Central'!I10+'[1]South East'!I10+'[1]North '!I10+[1]West!I10)</f>
        <v>13</v>
      </c>
      <c r="J10" s="8">
        <f>SUM('[1]South Central'!J10+'[1]South East'!J10+'[1]North '!J10+[1]West!J10)</f>
        <v>4</v>
      </c>
      <c r="K10" s="8">
        <f>SUM('[1]South Central'!K10+'[1]South East'!K10+'[1]North '!K10+[1]West!K10)</f>
        <v>19</v>
      </c>
      <c r="L10" s="8">
        <f>SUM(C10:K10)</f>
        <v>1226</v>
      </c>
      <c r="M10" s="4"/>
      <c r="N10" s="4"/>
    </row>
    <row r="11" spans="1:14" x14ac:dyDescent="0.25">
      <c r="A11" s="5" t="s">
        <v>0</v>
      </c>
      <c r="B11" s="6"/>
      <c r="C11" s="9">
        <f>C10/$L$10*100</f>
        <v>34.665579119086459</v>
      </c>
      <c r="D11" s="9">
        <f t="shared" ref="D11:K11" si="1">D10/$L$10*100</f>
        <v>54.893964110929851</v>
      </c>
      <c r="E11" s="10">
        <f t="shared" si="1"/>
        <v>0.24469820554649263</v>
      </c>
      <c r="F11" s="10">
        <f t="shared" si="1"/>
        <v>3.6704730831973897</v>
      </c>
      <c r="G11" s="10">
        <f t="shared" si="1"/>
        <v>1.6313213703099509</v>
      </c>
      <c r="H11" s="10">
        <f t="shared" si="1"/>
        <v>1.957585644371941</v>
      </c>
      <c r="I11" s="10">
        <f t="shared" si="1"/>
        <v>1.0603588907014683</v>
      </c>
      <c r="J11" s="10">
        <f t="shared" si="1"/>
        <v>0.32626427406199021</v>
      </c>
      <c r="K11" s="10">
        <f t="shared" si="1"/>
        <v>1.5497553017944536</v>
      </c>
      <c r="L11" s="8">
        <f>L10/$L$10*100</f>
        <v>100</v>
      </c>
      <c r="M11" s="11"/>
      <c r="N11" s="11"/>
    </row>
    <row r="12" spans="1:14" ht="30" x14ac:dyDescent="0.25">
      <c r="A12" s="5">
        <v>662</v>
      </c>
      <c r="B12" s="17" t="s">
        <v>19</v>
      </c>
      <c r="C12" s="7">
        <f>SUM('[1]South Central'!C12+'[1]South East'!C12+'[1]North '!C12+[1]West!C12)</f>
        <v>669</v>
      </c>
      <c r="D12" s="7">
        <f>SUM('[1]South Central'!D12+'[1]South East'!D12+'[1]North '!D12+[1]West!D12)</f>
        <v>366</v>
      </c>
      <c r="E12" s="8">
        <f>SUM('[1]South Central'!E12+'[1]South East'!E12+'[1]North '!E12+[1]West!E12)</f>
        <v>0</v>
      </c>
      <c r="F12" s="8">
        <f>SUM('[1]South Central'!F12+'[1]South East'!F12+'[1]North '!F12+[1]West!F12)</f>
        <v>17</v>
      </c>
      <c r="G12" s="8">
        <f>SUM('[1]South Central'!G12+'[1]South East'!G12+'[1]North '!G12+[1]West!G12)</f>
        <v>14</v>
      </c>
      <c r="H12" s="8">
        <f>SUM('[1]South Central'!H12+'[1]South East'!H12+'[1]North '!H12+[1]West!H12)</f>
        <v>23</v>
      </c>
      <c r="I12" s="8">
        <f>SUM('[1]South Central'!I12+'[1]South East'!I12+'[1]North '!I12+[1]West!I12)</f>
        <v>19</v>
      </c>
      <c r="J12" s="8">
        <f>SUM('[1]South Central'!J12+'[1]South East'!J12+'[1]North '!J12+[1]West!J12)</f>
        <v>9</v>
      </c>
      <c r="K12" s="8">
        <f>SUM('[1]South Central'!K12+'[1]South East'!K12+'[1]North '!K12+[1]West!K12)</f>
        <v>5</v>
      </c>
      <c r="L12" s="8">
        <f>SUM(C12:K12)</f>
        <v>1122</v>
      </c>
      <c r="M12" s="4"/>
      <c r="N12" s="4"/>
    </row>
    <row r="13" spans="1:14" x14ac:dyDescent="0.25">
      <c r="A13" s="5" t="s">
        <v>0</v>
      </c>
      <c r="B13" s="6"/>
      <c r="C13" s="9">
        <f>C12/$L$12*100</f>
        <v>59.625668449197867</v>
      </c>
      <c r="D13" s="9">
        <f t="shared" ref="D13:K13" si="2">D12/$L$12*100</f>
        <v>32.620320855614978</v>
      </c>
      <c r="E13" s="10">
        <f t="shared" si="2"/>
        <v>0</v>
      </c>
      <c r="F13" s="10">
        <f t="shared" si="2"/>
        <v>1.5151515151515151</v>
      </c>
      <c r="G13" s="10">
        <f t="shared" si="2"/>
        <v>1.2477718360071302</v>
      </c>
      <c r="H13" s="10">
        <f t="shared" si="2"/>
        <v>2.0499108734402851</v>
      </c>
      <c r="I13" s="10">
        <f t="shared" si="2"/>
        <v>1.6934046345811051</v>
      </c>
      <c r="J13" s="10">
        <f t="shared" si="2"/>
        <v>0.80213903743315518</v>
      </c>
      <c r="K13" s="10">
        <f t="shared" si="2"/>
        <v>0.44563279857397509</v>
      </c>
      <c r="L13" s="8">
        <f>L12/$L$12*100</f>
        <v>100</v>
      </c>
      <c r="M13" s="11"/>
      <c r="N13" s="11"/>
    </row>
    <row r="14" spans="1:14" x14ac:dyDescent="0.25">
      <c r="A14" s="5">
        <v>663</v>
      </c>
      <c r="B14" s="17" t="s">
        <v>20</v>
      </c>
      <c r="C14" s="7">
        <f>SUM('[1]South Central'!C14+'[1]South East'!C14+'[1]North '!C14+[1]West!C14)</f>
        <v>482</v>
      </c>
      <c r="D14" s="7">
        <f>SUM('[1]South Central'!D14+'[1]South East'!D14+'[1]North '!D14+[1]West!D14)</f>
        <v>489</v>
      </c>
      <c r="E14" s="8">
        <f>SUM('[1]South Central'!E14+'[1]South East'!E14+'[1]North '!E14+[1]West!E14)</f>
        <v>5</v>
      </c>
      <c r="F14" s="8">
        <f>SUM('[1]South Central'!F14+'[1]South East'!F14+'[1]North '!F14+[1]West!F14)</f>
        <v>14</v>
      </c>
      <c r="G14" s="8">
        <f>SUM('[1]South Central'!G14+'[1]South East'!G14+'[1]North '!G14+[1]West!G14)</f>
        <v>14</v>
      </c>
      <c r="H14" s="8">
        <f>SUM('[1]South Central'!H14+'[1]South East'!H14+'[1]North '!H14+[1]West!H14)</f>
        <v>25</v>
      </c>
      <c r="I14" s="8">
        <f>SUM('[1]South Central'!I14+'[1]South East'!I14+'[1]North '!I14+[1]West!I14)</f>
        <v>20</v>
      </c>
      <c r="J14" s="8">
        <f>SUM('[1]South Central'!J14+'[1]South East'!J14+'[1]North '!J14+[1]West!J14)</f>
        <v>5</v>
      </c>
      <c r="K14" s="8">
        <f>SUM('[1]South Central'!K14+'[1]South East'!K14+'[1]North '!K14+[1]West!K14)</f>
        <v>7</v>
      </c>
      <c r="L14" s="8">
        <f>SUM(C14:K14)</f>
        <v>1061</v>
      </c>
      <c r="M14" s="4"/>
      <c r="N14" s="4"/>
    </row>
    <row r="15" spans="1:14" x14ac:dyDescent="0.25">
      <c r="A15" s="5" t="s">
        <v>0</v>
      </c>
      <c r="B15" s="6"/>
      <c r="C15" s="9">
        <f>C14/$L$14*100</f>
        <v>45.428840716305373</v>
      </c>
      <c r="D15" s="9">
        <f t="shared" ref="D15:K15" si="3">D14/$L$14*100</f>
        <v>46.088595664467483</v>
      </c>
      <c r="E15" s="10">
        <f t="shared" si="3"/>
        <v>0.47125353440150797</v>
      </c>
      <c r="F15" s="10">
        <f t="shared" si="3"/>
        <v>1.3195098963242224</v>
      </c>
      <c r="G15" s="10">
        <f t="shared" si="3"/>
        <v>1.3195098963242224</v>
      </c>
      <c r="H15" s="10">
        <f t="shared" si="3"/>
        <v>2.3562676720075402</v>
      </c>
      <c r="I15" s="10">
        <f t="shared" si="3"/>
        <v>1.8850141376060319</v>
      </c>
      <c r="J15" s="10">
        <f t="shared" si="3"/>
        <v>0.47125353440150797</v>
      </c>
      <c r="K15" s="10">
        <f t="shared" si="3"/>
        <v>0.65975494816211122</v>
      </c>
      <c r="L15" s="8">
        <f>L14/$L$14*100</f>
        <v>100</v>
      </c>
      <c r="M15" s="11"/>
      <c r="N15" s="11"/>
    </row>
    <row r="16" spans="1:14" x14ac:dyDescent="0.25">
      <c r="A16" s="5">
        <v>664</v>
      </c>
      <c r="B16" s="17" t="s">
        <v>21</v>
      </c>
      <c r="C16" s="7">
        <f>SUM('[1]South Central'!C16+'[1]South East'!C16+'[1]North '!C16+[1]West!C16)</f>
        <v>636</v>
      </c>
      <c r="D16" s="7">
        <f>SUM('[1]South Central'!D16+'[1]South East'!D16+'[1]North '!D16+[1]West!D16)</f>
        <v>748</v>
      </c>
      <c r="E16" s="8">
        <f>SUM('[1]South Central'!E16+'[1]South East'!E16+'[1]North '!E16+[1]West!E16)</f>
        <v>2</v>
      </c>
      <c r="F16" s="8">
        <f>SUM('[1]South Central'!F16+'[1]South East'!F16+'[1]North '!F16+[1]West!F16)</f>
        <v>73</v>
      </c>
      <c r="G16" s="8">
        <f>SUM('[1]South Central'!G16+'[1]South East'!G16+'[1]North '!G16+[1]West!G16)</f>
        <v>32</v>
      </c>
      <c r="H16" s="8">
        <f>SUM('[1]South Central'!H16+'[1]South East'!H16+'[1]North '!H16+[1]West!H16)</f>
        <v>29</v>
      </c>
      <c r="I16" s="8">
        <f>SUM('[1]South Central'!I16+'[1]South East'!I16+'[1]North '!I16+[1]West!I16)</f>
        <v>27</v>
      </c>
      <c r="J16" s="8">
        <f>SUM('[1]South Central'!J16+'[1]South East'!J16+'[1]North '!J16+[1]West!J16)</f>
        <v>19</v>
      </c>
      <c r="K16" s="8">
        <f>SUM('[1]South Central'!K16+'[1]South East'!K16+'[1]North '!K16+[1]West!K16)</f>
        <v>12</v>
      </c>
      <c r="L16" s="8">
        <f>SUM(C16:K16)</f>
        <v>1578</v>
      </c>
      <c r="M16" s="4"/>
      <c r="N16" s="4"/>
    </row>
    <row r="17" spans="1:14" x14ac:dyDescent="0.25">
      <c r="A17" s="5" t="s">
        <v>0</v>
      </c>
      <c r="B17" s="6"/>
      <c r="C17" s="9">
        <f>C16/$L$16*100</f>
        <v>40.304182509505701</v>
      </c>
      <c r="D17" s="9">
        <f t="shared" ref="D17:K17" si="4">D16/$L$16*100</f>
        <v>47.401774397972119</v>
      </c>
      <c r="E17" s="10">
        <f t="shared" si="4"/>
        <v>0.12674271229404308</v>
      </c>
      <c r="F17" s="10">
        <f t="shared" si="4"/>
        <v>4.6261089987325725</v>
      </c>
      <c r="G17" s="10">
        <f t="shared" si="4"/>
        <v>2.0278833967046892</v>
      </c>
      <c r="H17" s="10">
        <f t="shared" si="4"/>
        <v>1.8377693282636249</v>
      </c>
      <c r="I17" s="10">
        <f t="shared" si="4"/>
        <v>1.7110266159695817</v>
      </c>
      <c r="J17" s="10">
        <f t="shared" si="4"/>
        <v>1.2040557667934093</v>
      </c>
      <c r="K17" s="10">
        <f t="shared" si="4"/>
        <v>0.76045627376425851</v>
      </c>
      <c r="L17" s="8">
        <f>L16/$L$16*100</f>
        <v>100</v>
      </c>
      <c r="M17" s="11"/>
      <c r="N17" s="11"/>
    </row>
    <row r="18" spans="1:14" ht="30" x14ac:dyDescent="0.25">
      <c r="A18" s="5">
        <v>665</v>
      </c>
      <c r="B18" s="17" t="s">
        <v>22</v>
      </c>
      <c r="C18" s="7">
        <f>SUM('[1]South Central'!C18+'[1]South East'!C18+'[1]North '!C18+[1]West!C18)</f>
        <v>221</v>
      </c>
      <c r="D18" s="7">
        <f>SUM('[1]South Central'!D18+'[1]South East'!D18+'[1]North '!D18+[1]West!D18)</f>
        <v>853</v>
      </c>
      <c r="E18" s="8">
        <f>SUM('[1]South Central'!E18+'[1]South East'!E18+'[1]North '!E18+[1]West!E18)</f>
        <v>8</v>
      </c>
      <c r="F18" s="8">
        <f>SUM('[1]South Central'!F18+'[1]South East'!F18+'[1]North '!F18+[1]West!F18)</f>
        <v>94</v>
      </c>
      <c r="G18" s="8">
        <f>SUM('[1]South Central'!G18+'[1]South East'!G18+'[1]North '!G18+[1]West!G18)</f>
        <v>21</v>
      </c>
      <c r="H18" s="8">
        <f>SUM('[1]South Central'!H18+'[1]South East'!H18+'[1]North '!H18+[1]West!H18)</f>
        <v>22</v>
      </c>
      <c r="I18" s="8">
        <f>SUM('[1]South Central'!I18+'[1]South East'!I18+'[1]North '!I18+[1]West!I18)</f>
        <v>18</v>
      </c>
      <c r="J18" s="8">
        <f>SUM('[1]South Central'!J18+'[1]South East'!J18+'[1]North '!J18+[1]West!J18)</f>
        <v>24</v>
      </c>
      <c r="K18" s="8">
        <f>SUM('[1]South Central'!K18+'[1]South East'!K18+'[1]North '!K18+[1]West!K18)</f>
        <v>13</v>
      </c>
      <c r="L18" s="8">
        <f>SUM(C18:K18)</f>
        <v>1274</v>
      </c>
      <c r="M18" s="4"/>
      <c r="N18" s="4"/>
    </row>
    <row r="19" spans="1:14" x14ac:dyDescent="0.25">
      <c r="A19" s="5" t="s">
        <v>0</v>
      </c>
      <c r="B19" s="6"/>
      <c r="C19" s="9">
        <f>C18/$L$18*100</f>
        <v>17.346938775510203</v>
      </c>
      <c r="D19" s="9">
        <f t="shared" ref="D19:K19" si="5">D18/$L$18*100</f>
        <v>66.954474097331243</v>
      </c>
      <c r="E19" s="10">
        <f t="shared" si="5"/>
        <v>0.62794348508634223</v>
      </c>
      <c r="F19" s="10">
        <f t="shared" si="5"/>
        <v>7.3783359497645211</v>
      </c>
      <c r="G19" s="10">
        <f t="shared" si="5"/>
        <v>1.6483516483516485</v>
      </c>
      <c r="H19" s="10">
        <f t="shared" si="5"/>
        <v>1.7268445839874409</v>
      </c>
      <c r="I19" s="10">
        <f t="shared" si="5"/>
        <v>1.4128728414442702</v>
      </c>
      <c r="J19" s="10">
        <f t="shared" si="5"/>
        <v>1.8838304552590266</v>
      </c>
      <c r="K19" s="10">
        <f t="shared" si="5"/>
        <v>1.0204081632653061</v>
      </c>
      <c r="L19" s="8">
        <f>L18/$L$18*100</f>
        <v>100</v>
      </c>
      <c r="M19" s="11"/>
      <c r="N19" s="11"/>
    </row>
    <row r="20" spans="1:14" x14ac:dyDescent="0.25">
      <c r="A20" s="5">
        <v>666</v>
      </c>
      <c r="B20" s="17" t="s">
        <v>23</v>
      </c>
      <c r="C20" s="7">
        <f>SUM('[1]South Central'!C20+'[1]South East'!C20+'[1]North '!C20+[1]West!C20)</f>
        <v>597</v>
      </c>
      <c r="D20" s="7">
        <f>SUM('[1]South Central'!D20+'[1]South East'!D20+'[1]North '!D20+[1]West!D20)</f>
        <v>558</v>
      </c>
      <c r="E20" s="8">
        <f>SUM('[1]South Central'!E20+'[1]South East'!E20+'[1]North '!E20+[1]West!E20)</f>
        <v>4</v>
      </c>
      <c r="F20" s="8">
        <f>SUM('[1]South Central'!F20+'[1]South East'!F20+'[1]North '!F20+[1]West!F20)</f>
        <v>19</v>
      </c>
      <c r="G20" s="8">
        <f>SUM('[1]South Central'!G20+'[1]South East'!G20+'[1]North '!G20+[1]West!G20)</f>
        <v>31</v>
      </c>
      <c r="H20" s="8">
        <f>SUM('[1]South Central'!H20+'[1]South East'!H20+'[1]North '!H20+[1]West!H20)</f>
        <v>32</v>
      </c>
      <c r="I20" s="8">
        <f>SUM('[1]South Central'!I20+'[1]South East'!I20+'[1]North '!I20+[1]West!I20)</f>
        <v>25</v>
      </c>
      <c r="J20" s="8">
        <f>SUM('[1]South Central'!J20+'[1]South East'!J20+'[1]North '!J20+[1]West!J20)</f>
        <v>4</v>
      </c>
      <c r="K20" s="8">
        <f>SUM('[1]South Central'!K20+'[1]South East'!K20+'[1]North '!K20+[1]West!K20)</f>
        <v>27</v>
      </c>
      <c r="L20" s="8">
        <f>SUM(C20:K20)</f>
        <v>1297</v>
      </c>
      <c r="M20" s="4"/>
      <c r="N20" s="4"/>
    </row>
    <row r="21" spans="1:14" x14ac:dyDescent="0.25">
      <c r="A21" s="5" t="s">
        <v>0</v>
      </c>
      <c r="B21" s="6"/>
      <c r="C21" s="9">
        <f>C20/$L$20*100</f>
        <v>46.029298380878956</v>
      </c>
      <c r="D21" s="9">
        <f t="shared" ref="D21:K21" si="6">D20/$L$20*100</f>
        <v>43.022359290670778</v>
      </c>
      <c r="E21" s="10">
        <f t="shared" si="6"/>
        <v>0.30840400925212025</v>
      </c>
      <c r="F21" s="10">
        <f t="shared" si="6"/>
        <v>1.4649190439475714</v>
      </c>
      <c r="G21" s="10">
        <f t="shared" si="6"/>
        <v>2.3901310717039324</v>
      </c>
      <c r="H21" s="10">
        <f t="shared" si="6"/>
        <v>2.467232074016962</v>
      </c>
      <c r="I21" s="10">
        <f t="shared" si="6"/>
        <v>1.9275250578257519</v>
      </c>
      <c r="J21" s="10">
        <f t="shared" si="6"/>
        <v>0.30840400925212025</v>
      </c>
      <c r="K21" s="10">
        <f t="shared" si="6"/>
        <v>2.081727062451812</v>
      </c>
      <c r="L21" s="8">
        <f>L20/$L$20*100</f>
        <v>100</v>
      </c>
      <c r="M21" s="11"/>
      <c r="N21" s="11"/>
    </row>
    <row r="22" spans="1:14" x14ac:dyDescent="0.25">
      <c r="A22" s="5">
        <v>667</v>
      </c>
      <c r="B22" s="17" t="s">
        <v>24</v>
      </c>
      <c r="C22" s="7">
        <f>SUM('[1]South Central'!C22+'[1]South East'!C22+'[1]North '!C22+[1]West!C22)</f>
        <v>438</v>
      </c>
      <c r="D22" s="7">
        <f>SUM('[1]South Central'!D22+'[1]South East'!D22+'[1]North '!D22+[1]West!D22)</f>
        <v>175</v>
      </c>
      <c r="E22" s="8">
        <f>SUM('[1]South Central'!E22+'[1]South East'!E22+'[1]North '!E22+[1]West!E22)</f>
        <v>2</v>
      </c>
      <c r="F22" s="8">
        <f>SUM('[1]South Central'!F22+'[1]South East'!F22+'[1]North '!F22+[1]West!F22)</f>
        <v>25</v>
      </c>
      <c r="G22" s="8">
        <f>SUM('[1]South Central'!G22+'[1]South East'!G22+'[1]North '!G22+[1]West!G22)</f>
        <v>9</v>
      </c>
      <c r="H22" s="8">
        <f>SUM('[1]South Central'!H22+'[1]South East'!H22+'[1]North '!H22+[1]West!H22)</f>
        <v>15</v>
      </c>
      <c r="I22" s="8">
        <f>SUM('[1]South Central'!I22+'[1]South East'!I22+'[1]North '!I22+[1]West!I22)</f>
        <v>7</v>
      </c>
      <c r="J22" s="8">
        <f>SUM('[1]South Central'!J22+'[1]South East'!J22+'[1]North '!J22+[1]West!J22)</f>
        <v>4</v>
      </c>
      <c r="K22" s="8">
        <f>SUM('[1]South Central'!K22+'[1]South East'!K22+'[1]North '!K22+[1]West!K22)</f>
        <v>9</v>
      </c>
      <c r="L22" s="8">
        <f>SUM(C22:K22)</f>
        <v>684</v>
      </c>
      <c r="M22" s="4"/>
      <c r="N22" s="4"/>
    </row>
    <row r="23" spans="1:14" x14ac:dyDescent="0.25">
      <c r="A23" s="5" t="s">
        <v>0</v>
      </c>
      <c r="B23" s="6"/>
      <c r="C23" s="9">
        <f t="shared" ref="C23:L23" si="7">C22/$L$22*100</f>
        <v>64.035087719298247</v>
      </c>
      <c r="D23" s="9">
        <f t="shared" si="7"/>
        <v>25.584795321637426</v>
      </c>
      <c r="E23" s="10">
        <f t="shared" si="7"/>
        <v>0.29239766081871343</v>
      </c>
      <c r="F23" s="10">
        <f t="shared" si="7"/>
        <v>3.6549707602339181</v>
      </c>
      <c r="G23" s="10">
        <f t="shared" si="7"/>
        <v>1.3157894736842104</v>
      </c>
      <c r="H23" s="10">
        <f t="shared" si="7"/>
        <v>2.1929824561403506</v>
      </c>
      <c r="I23" s="10">
        <f t="shared" si="7"/>
        <v>1.0233918128654971</v>
      </c>
      <c r="J23" s="10">
        <f t="shared" si="7"/>
        <v>0.58479532163742687</v>
      </c>
      <c r="K23" s="10">
        <f t="shared" si="7"/>
        <v>1.3157894736842104</v>
      </c>
      <c r="L23" s="10">
        <f t="shared" si="7"/>
        <v>100</v>
      </c>
      <c r="M23" s="11"/>
      <c r="N23" s="11"/>
    </row>
    <row r="24" spans="1:14" x14ac:dyDescent="0.25">
      <c r="A24" s="5">
        <v>668</v>
      </c>
      <c r="B24" s="17" t="s">
        <v>25</v>
      </c>
      <c r="C24" s="7">
        <f>SUM('[1]South Central'!C24+'[1]South East'!C24+'[1]North '!C24+[1]West!C24)</f>
        <v>557</v>
      </c>
      <c r="D24" s="7">
        <f>SUM('[1]South Central'!D24+'[1]South East'!D24+'[1]North '!D24+[1]West!D24)</f>
        <v>451</v>
      </c>
      <c r="E24" s="8">
        <f>SUM('[1]South Central'!E24+'[1]South East'!E24+'[1]North '!E24+[1]West!E24)</f>
        <v>7</v>
      </c>
      <c r="F24" s="8">
        <f>SUM('[1]South Central'!F24+'[1]South East'!F24+'[1]North '!F24+[1]West!F24)</f>
        <v>108</v>
      </c>
      <c r="G24" s="8">
        <f>SUM('[1]South Central'!G24+'[1]South East'!G24+'[1]North '!G24+[1]West!G24)</f>
        <v>11</v>
      </c>
      <c r="H24" s="8">
        <f>SUM('[1]South Central'!H24+'[1]South East'!H24+'[1]North '!H24+[1]West!H24)</f>
        <v>31</v>
      </c>
      <c r="I24" s="8">
        <f>SUM('[1]South Central'!I24+'[1]South East'!I24+'[1]North '!I24+[1]West!I24)</f>
        <v>33</v>
      </c>
      <c r="J24" s="8">
        <f>SUM('[1]South Central'!J24+'[1]South East'!J24+'[1]North '!J24+[1]West!J24)</f>
        <v>15</v>
      </c>
      <c r="K24" s="8">
        <f>SUM('[1]South Central'!K24+'[1]South East'!K24+'[1]North '!K24+[1]West!K24)</f>
        <v>12</v>
      </c>
      <c r="L24" s="8">
        <f>SUM(C24:K24)</f>
        <v>1225</v>
      </c>
      <c r="M24" s="4"/>
      <c r="N24" s="4"/>
    </row>
    <row r="25" spans="1:14" x14ac:dyDescent="0.25">
      <c r="A25" s="5" t="s">
        <v>0</v>
      </c>
      <c r="B25" s="6"/>
      <c r="C25" s="9">
        <f>C24/$L$24*100</f>
        <v>45.469387755102041</v>
      </c>
      <c r="D25" s="9">
        <f t="shared" ref="D25:K25" si="8">D24/$L$24*100</f>
        <v>36.816326530612244</v>
      </c>
      <c r="E25" s="10">
        <f t="shared" si="8"/>
        <v>0.5714285714285714</v>
      </c>
      <c r="F25" s="10">
        <f t="shared" si="8"/>
        <v>8.8163265306122458</v>
      </c>
      <c r="G25" s="10">
        <f t="shared" si="8"/>
        <v>0.89795918367346939</v>
      </c>
      <c r="H25" s="10">
        <f t="shared" si="8"/>
        <v>2.5306122448979593</v>
      </c>
      <c r="I25" s="10">
        <f t="shared" si="8"/>
        <v>2.693877551020408</v>
      </c>
      <c r="J25" s="10">
        <f t="shared" si="8"/>
        <v>1.2244897959183674</v>
      </c>
      <c r="K25" s="10">
        <f t="shared" si="8"/>
        <v>0.97959183673469385</v>
      </c>
      <c r="L25" s="8">
        <f>L24/$L$24*100</f>
        <v>100</v>
      </c>
      <c r="M25" s="11"/>
      <c r="N25" s="11"/>
    </row>
    <row r="26" spans="1:14" x14ac:dyDescent="0.25">
      <c r="A26" s="5">
        <v>669</v>
      </c>
      <c r="B26" s="17" t="s">
        <v>26</v>
      </c>
      <c r="C26" s="7">
        <f>SUM('[1]South Central'!C26+'[1]South East'!C26+'[1]North '!C26+[1]West!C26)</f>
        <v>792</v>
      </c>
      <c r="D26" s="7">
        <f>SUM('[1]South Central'!D26+'[1]South East'!D26+'[1]North '!D26+[1]West!D26)</f>
        <v>871</v>
      </c>
      <c r="E26" s="8">
        <f>SUM('[1]South Central'!E26+'[1]South East'!E26+'[1]North '!E26+[1]West!E26)</f>
        <v>2</v>
      </c>
      <c r="F26" s="8">
        <f>SUM('[1]South Central'!F26+'[1]South East'!F26+'[1]North '!F26+[1]West!F26)</f>
        <v>86</v>
      </c>
      <c r="G26" s="8">
        <f>SUM('[1]South Central'!G26+'[1]South East'!G26+'[1]North '!G26+[1]West!G26)</f>
        <v>21</v>
      </c>
      <c r="H26" s="8">
        <f>SUM('[1]South Central'!H26+'[1]South East'!H26+'[1]North '!H26+[1]West!H26)</f>
        <v>41</v>
      </c>
      <c r="I26" s="8">
        <f>SUM('[1]South Central'!I26+'[1]South East'!I26+'[1]North '!I26+[1]West!I26)</f>
        <v>40</v>
      </c>
      <c r="J26" s="8">
        <f>SUM('[1]South Central'!J26+'[1]South East'!J26+'[1]North '!J26+[1]West!J26)</f>
        <v>30</v>
      </c>
      <c r="K26" s="8">
        <f>SUM('[1]South Central'!K26+'[1]South East'!K26+'[1]North '!K26+[1]West!K26)</f>
        <v>9</v>
      </c>
      <c r="L26" s="8">
        <f>SUM(C26:K26)</f>
        <v>1892</v>
      </c>
      <c r="M26" s="4"/>
      <c r="N26" s="4"/>
    </row>
    <row r="27" spans="1:14" x14ac:dyDescent="0.25">
      <c r="A27" s="5" t="s">
        <v>0</v>
      </c>
      <c r="B27" s="6"/>
      <c r="C27" s="9">
        <f>C26/$L$26*100</f>
        <v>41.860465116279073</v>
      </c>
      <c r="D27" s="9">
        <f t="shared" ref="D27:K27" si="9">D26/$L$26*100</f>
        <v>46.035940803382665</v>
      </c>
      <c r="E27" s="10">
        <f t="shared" si="9"/>
        <v>0.10570824524312897</v>
      </c>
      <c r="F27" s="10">
        <f t="shared" si="9"/>
        <v>4.5454545454545459</v>
      </c>
      <c r="G27" s="10">
        <f t="shared" si="9"/>
        <v>1.1099365750528543</v>
      </c>
      <c r="H27" s="10">
        <f t="shared" si="9"/>
        <v>2.1670190274841437</v>
      </c>
      <c r="I27" s="10">
        <f t="shared" si="9"/>
        <v>2.1141649048625792</v>
      </c>
      <c r="J27" s="10">
        <f t="shared" si="9"/>
        <v>1.5856236786469344</v>
      </c>
      <c r="K27" s="10">
        <f t="shared" si="9"/>
        <v>0.47568710359408034</v>
      </c>
      <c r="L27" s="8">
        <f>L26/$L$26*100</f>
        <v>100</v>
      </c>
      <c r="M27" s="11"/>
      <c r="N27" s="11"/>
    </row>
    <row r="28" spans="1:14" x14ac:dyDescent="0.25">
      <c r="A28" s="5">
        <v>670</v>
      </c>
      <c r="B28" s="17" t="s">
        <v>27</v>
      </c>
      <c r="C28" s="7">
        <f>SUM('[1]South Central'!C28+'[1]South East'!C28+'[1]North '!C28+[1]West!C28)</f>
        <v>727</v>
      </c>
      <c r="D28" s="7">
        <f>SUM('[1]South Central'!D28+'[1]South East'!D28+'[1]North '!D28+[1]West!D28)</f>
        <v>1445</v>
      </c>
      <c r="E28" s="8">
        <f>SUM('[1]South Central'!E28+'[1]South East'!E28+'[1]North '!E28+[1]West!E28)</f>
        <v>5</v>
      </c>
      <c r="F28" s="8">
        <f>SUM('[1]South Central'!F28+'[1]South East'!F28+'[1]North '!F28+[1]West!F28)</f>
        <v>94</v>
      </c>
      <c r="G28" s="8">
        <f>SUM('[1]South Central'!G28+'[1]South East'!G28+'[1]North '!G28+[1]West!G28)</f>
        <v>47</v>
      </c>
      <c r="H28" s="8">
        <f>SUM('[1]South Central'!H28+'[1]South East'!H28+'[1]North '!H28+[1]West!H28)</f>
        <v>34</v>
      </c>
      <c r="I28" s="8">
        <f>SUM('[1]South Central'!I28+'[1]South East'!I28+'[1]North '!I28+[1]West!I28)</f>
        <v>52</v>
      </c>
      <c r="J28" s="8">
        <f>SUM('[1]South Central'!J28+'[1]South East'!J28+'[1]North '!J28+[1]West!J28)</f>
        <v>0</v>
      </c>
      <c r="K28" s="8">
        <f>SUM('[1]South Central'!K28+'[1]South East'!K28+'[1]North '!K28+[1]West!K28)</f>
        <v>15</v>
      </c>
      <c r="L28" s="8">
        <f>SUM(C28:K28)</f>
        <v>2419</v>
      </c>
      <c r="M28" s="4"/>
      <c r="N28" s="4"/>
    </row>
    <row r="29" spans="1:14" x14ac:dyDescent="0.25">
      <c r="A29" s="5" t="s">
        <v>0</v>
      </c>
      <c r="B29" s="6"/>
      <c r="C29" s="9">
        <f>C28/$L$28*100</f>
        <v>30.053741215378256</v>
      </c>
      <c r="D29" s="9">
        <f t="shared" ref="D29:K29" si="10">D28/$L$28*100</f>
        <v>59.735427862753198</v>
      </c>
      <c r="E29" s="10">
        <f t="shared" si="10"/>
        <v>0.20669698222405952</v>
      </c>
      <c r="F29" s="10">
        <f t="shared" si="10"/>
        <v>3.8859032658123192</v>
      </c>
      <c r="G29" s="10">
        <f t="shared" si="10"/>
        <v>1.9429516329061596</v>
      </c>
      <c r="H29" s="10">
        <f t="shared" si="10"/>
        <v>1.4055394791236049</v>
      </c>
      <c r="I29" s="10">
        <f t="shared" si="10"/>
        <v>2.1496486151302192</v>
      </c>
      <c r="J29" s="10">
        <f t="shared" si="10"/>
        <v>0</v>
      </c>
      <c r="K29" s="10">
        <f t="shared" si="10"/>
        <v>0.62009094667217857</v>
      </c>
      <c r="L29" s="8">
        <f>L28/$L$28*100</f>
        <v>100</v>
      </c>
      <c r="M29" s="11"/>
      <c r="N29" s="11"/>
    </row>
    <row r="30" spans="1:14" ht="30" x14ac:dyDescent="0.25">
      <c r="A30" s="5">
        <v>671</v>
      </c>
      <c r="B30" s="17" t="s">
        <v>28</v>
      </c>
      <c r="C30" s="7">
        <f>SUM('[1]South Central'!C30+'[1]South East'!C30+'[1]North '!C30+[1]West!C30)</f>
        <v>225</v>
      </c>
      <c r="D30" s="7">
        <f>SUM('[1]South Central'!D30+'[1]South East'!D30+'[1]North '!D30+[1]West!D30)</f>
        <v>1033</v>
      </c>
      <c r="E30" s="8">
        <f>SUM('[1]South Central'!E30+'[1]South East'!E30+'[1]North '!E30+[1]West!E30)</f>
        <v>8</v>
      </c>
      <c r="F30" s="8">
        <f>SUM('[1]South Central'!F30+'[1]South East'!F30+'[1]North '!F30+[1]West!F30)</f>
        <v>111</v>
      </c>
      <c r="G30" s="8">
        <f>SUM('[1]South Central'!G30+'[1]South East'!G30+'[1]North '!G30+[1]West!G30)</f>
        <v>19</v>
      </c>
      <c r="H30" s="8">
        <f>SUM('[1]South Central'!H30+'[1]South East'!H30+'[1]North '!H30+[1]West!H30)</f>
        <v>27</v>
      </c>
      <c r="I30" s="8">
        <f>SUM('[1]South Central'!I30+'[1]South East'!I30+'[1]North '!I30+[1]West!I30)</f>
        <v>53</v>
      </c>
      <c r="J30" s="8">
        <f>SUM('[1]South Central'!J30+'[1]South East'!J30+'[1]North '!J30+[1]West!J30)</f>
        <v>10</v>
      </c>
      <c r="K30" s="8">
        <f>SUM('[1]South Central'!K30+'[1]South East'!K30+'[1]North '!K30+[1]West!K30)</f>
        <v>6</v>
      </c>
      <c r="L30" s="8">
        <f>SUM(C30:K30)</f>
        <v>1492</v>
      </c>
      <c r="M30" s="4"/>
      <c r="N30" s="4"/>
    </row>
    <row r="31" spans="1:14" x14ac:dyDescent="0.25">
      <c r="A31" s="5" t="s">
        <v>0</v>
      </c>
      <c r="B31" s="6"/>
      <c r="C31" s="9">
        <f t="shared" ref="C31:L31" si="11">C30/$L$30*100</f>
        <v>15.080428954423592</v>
      </c>
      <c r="D31" s="9">
        <f t="shared" si="11"/>
        <v>69.235924932975863</v>
      </c>
      <c r="E31" s="10">
        <f t="shared" si="11"/>
        <v>0.53619302949061665</v>
      </c>
      <c r="F31" s="10">
        <f t="shared" si="11"/>
        <v>7.439678284182305</v>
      </c>
      <c r="G31" s="10">
        <f t="shared" si="11"/>
        <v>1.2734584450402144</v>
      </c>
      <c r="H31" s="10">
        <f t="shared" si="11"/>
        <v>1.8096514745308312</v>
      </c>
      <c r="I31" s="10">
        <f t="shared" si="11"/>
        <v>3.5522788203753355</v>
      </c>
      <c r="J31" s="10">
        <f t="shared" si="11"/>
        <v>0.67024128686327078</v>
      </c>
      <c r="K31" s="10">
        <f t="shared" si="11"/>
        <v>0.40214477211796246</v>
      </c>
      <c r="L31" s="8">
        <f t="shared" si="11"/>
        <v>100</v>
      </c>
      <c r="M31" s="11"/>
      <c r="N31" s="11"/>
    </row>
    <row r="32" spans="1:14" ht="30" x14ac:dyDescent="0.25">
      <c r="A32" s="5">
        <v>672</v>
      </c>
      <c r="B32" s="18" t="s">
        <v>29</v>
      </c>
      <c r="C32" s="7">
        <f>SUM('[1]South Central'!C32+'[1]South East'!C32+'[1]North '!C32+[1]West!C32)</f>
        <v>914</v>
      </c>
      <c r="D32" s="7">
        <f>SUM('[1]South Central'!D32+'[1]South East'!D32+'[1]North '!D32+[1]West!D32)</f>
        <v>426</v>
      </c>
      <c r="E32" s="8">
        <f>SUM('[1]South Central'!E32+'[1]South East'!E32+'[1]North '!E32+[1]West!E32)</f>
        <v>0</v>
      </c>
      <c r="F32" s="8">
        <f>SUM('[1]South Central'!F32+'[1]South East'!F32+'[1]North '!F32+[1]West!F32)</f>
        <v>69</v>
      </c>
      <c r="G32" s="8">
        <f>SUM('[1]South Central'!G32+'[1]South East'!G32+'[1]North '!G32+[1]West!G32)</f>
        <v>19</v>
      </c>
      <c r="H32" s="8">
        <f>SUM('[1]South Central'!H32+'[1]South East'!H32+'[1]North '!H32+[1]West!H32)</f>
        <v>35</v>
      </c>
      <c r="I32" s="8">
        <f>SUM('[1]South Central'!I32+'[1]South East'!I32+'[1]North '!I32+[1]West!I32)</f>
        <v>22</v>
      </c>
      <c r="J32" s="8">
        <f>SUM('[1]South Central'!J32+'[1]South East'!J32+'[1]North '!J32+[1]West!J32)</f>
        <v>10</v>
      </c>
      <c r="K32" s="8">
        <f>SUM('[1]South Central'!K32+'[1]South East'!K32+'[1]North '!K32+[1]West!K32)</f>
        <v>6</v>
      </c>
      <c r="L32" s="8">
        <f>SUM(C32:K32)</f>
        <v>1501</v>
      </c>
      <c r="M32" s="4"/>
      <c r="N32" s="4"/>
    </row>
    <row r="33" spans="1:14" x14ac:dyDescent="0.25">
      <c r="A33" s="5" t="s">
        <v>0</v>
      </c>
      <c r="B33" s="6"/>
      <c r="C33" s="9">
        <f>C32/$L$32*100</f>
        <v>60.892738174550296</v>
      </c>
      <c r="D33" s="9">
        <f t="shared" ref="D33:K33" si="12">D32/$L$32*100</f>
        <v>28.381079280479682</v>
      </c>
      <c r="E33" s="10">
        <f t="shared" si="12"/>
        <v>0</v>
      </c>
      <c r="F33" s="10">
        <f t="shared" si="12"/>
        <v>4.5969353764157228</v>
      </c>
      <c r="G33" s="10">
        <f t="shared" si="12"/>
        <v>1.2658227848101267</v>
      </c>
      <c r="H33" s="10">
        <f t="shared" si="12"/>
        <v>2.3317788141239171</v>
      </c>
      <c r="I33" s="10">
        <f t="shared" si="12"/>
        <v>1.4656895403064623</v>
      </c>
      <c r="J33" s="10">
        <f t="shared" si="12"/>
        <v>0.66622251832111923</v>
      </c>
      <c r="K33" s="10">
        <f t="shared" si="12"/>
        <v>0.39973351099267157</v>
      </c>
      <c r="L33" s="8">
        <f>L32/$L$32*100</f>
        <v>100</v>
      </c>
      <c r="M33" s="11"/>
      <c r="N33" s="11"/>
    </row>
    <row r="34" spans="1:14" x14ac:dyDescent="0.25">
      <c r="A34" s="5">
        <v>673</v>
      </c>
      <c r="B34" s="17" t="s">
        <v>30</v>
      </c>
      <c r="C34" s="7">
        <f>SUM('[1]South Central'!C34+'[1]South East'!C34+'[1]North '!C34+[1]West!C34)</f>
        <v>892</v>
      </c>
      <c r="D34" s="7">
        <f>SUM('[1]South Central'!D34+'[1]South East'!D34+'[1]North '!D34+[1]West!D34)</f>
        <v>446</v>
      </c>
      <c r="E34" s="8">
        <f>SUM('[1]South Central'!E34+'[1]South East'!E34+'[1]North '!E34+[1]West!E34)</f>
        <v>3</v>
      </c>
      <c r="F34" s="8">
        <f>SUM('[1]South Central'!F34+'[1]South East'!F34+'[1]North '!F34+[1]West!F34)</f>
        <v>56</v>
      </c>
      <c r="G34" s="8">
        <f>SUM('[1]South Central'!G34+'[1]South East'!G34+'[1]North '!G34+[1]West!G34)</f>
        <v>6</v>
      </c>
      <c r="H34" s="8">
        <f>SUM('[1]South Central'!H34+'[1]South East'!H34+'[1]North '!H34+[1]West!H34)</f>
        <v>28</v>
      </c>
      <c r="I34" s="8">
        <f>SUM('[1]South Central'!I34+'[1]South East'!I34+'[1]North '!I34+[1]West!I34)</f>
        <v>24</v>
      </c>
      <c r="J34" s="8">
        <f>SUM('[1]South Central'!J34+'[1]South East'!J34+'[1]North '!J34+[1]West!J34)</f>
        <v>23</v>
      </c>
      <c r="K34" s="8">
        <f>SUM('[1]South Central'!K34+'[1]South East'!K34+'[1]North '!K34+[1]West!K34)</f>
        <v>9</v>
      </c>
      <c r="L34" s="8">
        <f>SUM(C34:K34)</f>
        <v>1487</v>
      </c>
      <c r="M34" s="4"/>
      <c r="N34" s="4"/>
    </row>
    <row r="35" spans="1:14" x14ac:dyDescent="0.25">
      <c r="A35" s="5" t="s">
        <v>0</v>
      </c>
      <c r="B35" s="6"/>
      <c r="C35" s="9">
        <f>C34/$L$34*100</f>
        <v>59.986550100874247</v>
      </c>
      <c r="D35" s="9">
        <f t="shared" ref="D35:K35" si="13">D34/$L$34*100</f>
        <v>29.993275050437123</v>
      </c>
      <c r="E35" s="10">
        <f t="shared" si="13"/>
        <v>0.20174848688634836</v>
      </c>
      <c r="F35" s="10">
        <f t="shared" si="13"/>
        <v>3.7659717552118361</v>
      </c>
      <c r="G35" s="10">
        <f t="shared" si="13"/>
        <v>0.40349697377269672</v>
      </c>
      <c r="H35" s="10">
        <f t="shared" si="13"/>
        <v>1.8829858776059181</v>
      </c>
      <c r="I35" s="10">
        <f t="shared" si="13"/>
        <v>1.6139878950907869</v>
      </c>
      <c r="J35" s="10">
        <f t="shared" si="13"/>
        <v>1.5467383994620041</v>
      </c>
      <c r="K35" s="10">
        <f t="shared" si="13"/>
        <v>0.60524546065904505</v>
      </c>
      <c r="L35" s="8">
        <f>L34/$L$34*100</f>
        <v>100</v>
      </c>
      <c r="M35" s="11"/>
      <c r="N35" s="11"/>
    </row>
    <row r="36" spans="1:14" ht="30" x14ac:dyDescent="0.25">
      <c r="A36" s="5">
        <v>674</v>
      </c>
      <c r="B36" s="18" t="s">
        <v>31</v>
      </c>
      <c r="C36" s="7">
        <f>SUM('[1]South Central'!C36+'[1]South East'!C36+'[1]North '!C36+[1]West!C36)</f>
        <v>1517</v>
      </c>
      <c r="D36" s="7">
        <f>SUM('[1]South Central'!D36+'[1]South East'!D36+'[1]North '!D36+[1]West!D36)</f>
        <v>839</v>
      </c>
      <c r="E36" s="8">
        <f>SUM('[1]South Central'!E36+'[1]South East'!E36+'[1]North '!E36+[1]West!E36)</f>
        <v>2</v>
      </c>
      <c r="F36" s="8">
        <f>SUM('[1]South Central'!F36+'[1]South East'!F36+'[1]North '!F36+[1]West!F36)</f>
        <v>115</v>
      </c>
      <c r="G36" s="8">
        <f>SUM('[1]South Central'!G36+'[1]South East'!G36+'[1]North '!G36+[1]West!G36)</f>
        <v>14</v>
      </c>
      <c r="H36" s="8">
        <f>SUM('[1]South Central'!H36+'[1]South East'!H36+'[1]North '!H36+[1]West!H36)</f>
        <v>66</v>
      </c>
      <c r="I36" s="8">
        <f>SUM('[1]South Central'!I36+'[1]South East'!I36+'[1]North '!I36+[1]West!I36)</f>
        <v>26</v>
      </c>
      <c r="J36" s="8">
        <f>SUM('[1]South Central'!J36+'[1]South East'!J36+'[1]North '!J36+[1]West!J36)</f>
        <v>4</v>
      </c>
      <c r="K36" s="8">
        <f>SUM('[1]South Central'!K36+'[1]South East'!K36+'[1]North '!K36+[1]West!K36)</f>
        <v>4</v>
      </c>
      <c r="L36" s="8">
        <f>SUM(C36:K36)</f>
        <v>2587</v>
      </c>
      <c r="M36" s="4"/>
      <c r="N36" s="4"/>
    </row>
    <row r="37" spans="1:14" x14ac:dyDescent="0.25">
      <c r="A37" s="5" t="s">
        <v>0</v>
      </c>
      <c r="B37" s="6"/>
      <c r="C37" s="9">
        <f>C36/$L$36*100</f>
        <v>58.639350599149594</v>
      </c>
      <c r="D37" s="9">
        <f t="shared" ref="D37:K37" si="14">D36/$L$36*100</f>
        <v>32.431387707769616</v>
      </c>
      <c r="E37" s="10">
        <f t="shared" si="14"/>
        <v>7.7309625048318509E-2</v>
      </c>
      <c r="F37" s="10">
        <f t="shared" si="14"/>
        <v>4.4453034402783151</v>
      </c>
      <c r="G37" s="10">
        <f t="shared" si="14"/>
        <v>0.54116737533822967</v>
      </c>
      <c r="H37" s="10">
        <f t="shared" si="14"/>
        <v>2.5512176265945112</v>
      </c>
      <c r="I37" s="10">
        <f t="shared" si="14"/>
        <v>1.0050251256281406</v>
      </c>
      <c r="J37" s="10">
        <f t="shared" si="14"/>
        <v>0.15461925009663702</v>
      </c>
      <c r="K37" s="10">
        <f t="shared" si="14"/>
        <v>0.15461925009663702</v>
      </c>
      <c r="L37" s="8">
        <f>L36/$L$36*100</f>
        <v>100</v>
      </c>
      <c r="M37" s="11"/>
      <c r="N37" s="11"/>
    </row>
    <row r="38" spans="1:14" ht="30" x14ac:dyDescent="0.25">
      <c r="A38" s="5">
        <v>675</v>
      </c>
      <c r="B38" s="17" t="s">
        <v>32</v>
      </c>
      <c r="C38" s="7">
        <f>SUM('[1]South Central'!C38+'[1]South East'!C38+'[1]North '!C38+[1]West!C38)</f>
        <v>37</v>
      </c>
      <c r="D38" s="7">
        <f>SUM('[1]South Central'!D38+'[1]South East'!D38+'[1]North '!D38+[1]West!D38)</f>
        <v>478</v>
      </c>
      <c r="E38" s="8">
        <f>SUM('[1]South Central'!E38+'[1]South East'!E38+'[1]North '!E38+[1]West!E38)</f>
        <v>0</v>
      </c>
      <c r="F38" s="8">
        <f>SUM('[1]South Central'!F38+'[1]South East'!F38+'[1]North '!F38+[1]West!F38)</f>
        <v>34</v>
      </c>
      <c r="G38" s="8">
        <f>SUM('[1]South Central'!G38+'[1]South East'!G38+'[1]North '!G38+[1]West!G38)</f>
        <v>9</v>
      </c>
      <c r="H38" s="8">
        <f>SUM('[1]South Central'!H38+'[1]South East'!H38+'[1]North '!H38+[1]West!H38)</f>
        <v>14</v>
      </c>
      <c r="I38" s="8">
        <f>SUM('[1]South Central'!I38+'[1]South East'!I38+'[1]North '!I38+[1]West!I38)</f>
        <v>6</v>
      </c>
      <c r="J38" s="8">
        <f>SUM('[1]South Central'!J38+'[1]South East'!J38+'[1]North '!J38+[1]West!J38)</f>
        <v>0</v>
      </c>
      <c r="K38" s="8">
        <f>SUM('[1]South Central'!K38+'[1]South East'!K38+'[1]North '!K38+[1]West!K38)</f>
        <v>3</v>
      </c>
      <c r="L38" s="8">
        <f>SUM(C38:K38)</f>
        <v>581</v>
      </c>
      <c r="M38" s="4"/>
      <c r="N38" s="4"/>
    </row>
    <row r="39" spans="1:14" x14ac:dyDescent="0.25">
      <c r="A39" s="5" t="s">
        <v>0</v>
      </c>
      <c r="B39" s="6"/>
      <c r="C39" s="9">
        <f>C38/$L$38*100</f>
        <v>6.3683304647160073</v>
      </c>
      <c r="D39" s="9">
        <f t="shared" ref="D39:K39" si="15">D38/$L$38*100</f>
        <v>82.271944922547334</v>
      </c>
      <c r="E39" s="10">
        <f t="shared" si="15"/>
        <v>0</v>
      </c>
      <c r="F39" s="10">
        <f t="shared" si="15"/>
        <v>5.8519793459552494</v>
      </c>
      <c r="G39" s="10">
        <f t="shared" si="15"/>
        <v>1.5490533562822719</v>
      </c>
      <c r="H39" s="10">
        <f t="shared" si="15"/>
        <v>2.4096385542168677</v>
      </c>
      <c r="I39" s="10">
        <f t="shared" si="15"/>
        <v>1.0327022375215147</v>
      </c>
      <c r="J39" s="10">
        <f t="shared" si="15"/>
        <v>0</v>
      </c>
      <c r="K39" s="10">
        <f t="shared" si="15"/>
        <v>0.51635111876075734</v>
      </c>
      <c r="L39" s="8">
        <f>L38/$L$38*100</f>
        <v>100</v>
      </c>
      <c r="M39" s="11"/>
      <c r="N39" s="11"/>
    </row>
    <row r="40" spans="1:14" ht="30" x14ac:dyDescent="0.25">
      <c r="A40" s="5">
        <v>676</v>
      </c>
      <c r="B40" s="17" t="s">
        <v>33</v>
      </c>
      <c r="C40" s="7">
        <f>SUM('[1]South Central'!C40+'[1]South East'!C40+'[1]North '!C40+[1]West!C40)</f>
        <v>613</v>
      </c>
      <c r="D40" s="7">
        <f>SUM('[1]South Central'!D40+'[1]South East'!D40+'[1]North '!D40+[1]West!D40)</f>
        <v>1165</v>
      </c>
      <c r="E40" s="8">
        <f>SUM('[1]South Central'!E40+'[1]South East'!E40+'[1]North '!E40+[1]West!E40)</f>
        <v>2</v>
      </c>
      <c r="F40" s="8">
        <f>SUM('[1]South Central'!F40+'[1]South East'!F40+'[1]North '!F40+[1]West!F40)</f>
        <v>88</v>
      </c>
      <c r="G40" s="8">
        <f>SUM('[1]South Central'!G40+'[1]South East'!G40+'[1]North '!G40+[1]West!G40)</f>
        <v>26</v>
      </c>
      <c r="H40" s="8">
        <f>SUM('[1]South Central'!H40+'[1]South East'!H40+'[1]North '!H40+[1]West!H40)</f>
        <v>23</v>
      </c>
      <c r="I40" s="8">
        <f>SUM('[1]South Central'!I40+'[1]South East'!I40+'[1]North '!I40+[1]West!I40)</f>
        <v>38</v>
      </c>
      <c r="J40" s="8">
        <f>SUM('[1]South Central'!J40+'[1]South East'!J40+'[1]North '!J40+[1]West!J40)</f>
        <v>26</v>
      </c>
      <c r="K40" s="8">
        <f>SUM('[1]South Central'!K40+'[1]South East'!K40+'[1]North '!K40+[1]West!K40)</f>
        <v>13</v>
      </c>
      <c r="L40" s="8">
        <f>SUM(C40:K40)</f>
        <v>1994</v>
      </c>
      <c r="M40" s="4"/>
      <c r="N40" s="4"/>
    </row>
    <row r="41" spans="1:14" x14ac:dyDescent="0.25">
      <c r="A41" s="5" t="s">
        <v>0</v>
      </c>
      <c r="B41" s="6"/>
      <c r="C41" s="9">
        <f>C40/$L$40*100</f>
        <v>30.742226680040119</v>
      </c>
      <c r="D41" s="9">
        <f t="shared" ref="D41:K41" si="16">D40/$L$40*100</f>
        <v>58.425275827482452</v>
      </c>
      <c r="E41" s="10">
        <f t="shared" si="16"/>
        <v>0.10030090270812438</v>
      </c>
      <c r="F41" s="10">
        <f t="shared" si="16"/>
        <v>4.4132397191574722</v>
      </c>
      <c r="G41" s="10">
        <f t="shared" si="16"/>
        <v>1.3039117352056169</v>
      </c>
      <c r="H41" s="10">
        <f t="shared" si="16"/>
        <v>1.1534603811434303</v>
      </c>
      <c r="I41" s="10">
        <f t="shared" si="16"/>
        <v>1.9057171514543632</v>
      </c>
      <c r="J41" s="10">
        <f t="shared" si="16"/>
        <v>1.3039117352056169</v>
      </c>
      <c r="K41" s="10">
        <f t="shared" si="16"/>
        <v>0.65195586760280844</v>
      </c>
      <c r="L41" s="8">
        <f>L40/$L$40*100</f>
        <v>100</v>
      </c>
      <c r="M41" s="11"/>
      <c r="N41" s="11"/>
    </row>
    <row r="42" spans="1:14" ht="30" x14ac:dyDescent="0.25">
      <c r="A42" s="5">
        <v>677</v>
      </c>
      <c r="B42" s="17" t="s">
        <v>34</v>
      </c>
      <c r="C42" s="7">
        <f>SUM('[1]South Central'!C42+'[1]South East'!C42+'[1]North '!C42+[1]West!C42)</f>
        <v>28</v>
      </c>
      <c r="D42" s="7">
        <f>SUM('[1]South Central'!D42+'[1]South East'!D42+'[1]North '!D42+[1]West!D42)</f>
        <v>523</v>
      </c>
      <c r="E42" s="8">
        <f>SUM('[1]South Central'!E42+'[1]South East'!E42+'[1]North '!E42+[1]West!E42)</f>
        <v>0</v>
      </c>
      <c r="F42" s="8">
        <f>SUM('[1]South Central'!F42+'[1]South East'!F42+'[1]North '!F42+[1]West!F42)</f>
        <v>30</v>
      </c>
      <c r="G42" s="8">
        <f>SUM('[1]South Central'!G42+'[1]South East'!G42+'[1]North '!G42+[1]West!G42)</f>
        <v>6</v>
      </c>
      <c r="H42" s="8">
        <f>SUM('[1]South Central'!H42+'[1]South East'!H42+'[1]North '!H42+[1]West!H42)</f>
        <v>11</v>
      </c>
      <c r="I42" s="8">
        <f>SUM('[1]South Central'!I42+'[1]South East'!I42+'[1]North '!I42+[1]West!I42)</f>
        <v>16</v>
      </c>
      <c r="J42" s="8">
        <f>SUM('[1]South Central'!J42+'[1]South East'!J42+'[1]North '!J42+[1]West!J42)</f>
        <v>23</v>
      </c>
      <c r="K42" s="8">
        <f>SUM('[1]South Central'!K42+'[1]South East'!K42+'[1]North '!K42+[1]West!K42)</f>
        <v>4</v>
      </c>
      <c r="L42" s="8">
        <f>SUM(C42:K42)</f>
        <v>641</v>
      </c>
      <c r="M42" s="4"/>
      <c r="N42" s="4"/>
    </row>
    <row r="43" spans="1:14" x14ac:dyDescent="0.25">
      <c r="A43" s="5" t="s">
        <v>0</v>
      </c>
      <c r="B43" s="6"/>
      <c r="C43" s="9">
        <f>C42/$L$42*100</f>
        <v>4.3681747269890794</v>
      </c>
      <c r="D43" s="9">
        <f t="shared" ref="D43:K43" si="17">D42/$L$42*100</f>
        <v>81.591263650546026</v>
      </c>
      <c r="E43" s="10">
        <f t="shared" si="17"/>
        <v>0</v>
      </c>
      <c r="F43" s="10">
        <f t="shared" si="17"/>
        <v>4.6801872074882995</v>
      </c>
      <c r="G43" s="10">
        <f t="shared" si="17"/>
        <v>0.93603744149765999</v>
      </c>
      <c r="H43" s="10">
        <f t="shared" si="17"/>
        <v>1.7160686427457099</v>
      </c>
      <c r="I43" s="10">
        <f t="shared" si="17"/>
        <v>2.4960998439937598</v>
      </c>
      <c r="J43" s="10">
        <f t="shared" si="17"/>
        <v>3.5881435257410299</v>
      </c>
      <c r="K43" s="10">
        <f t="shared" si="17"/>
        <v>0.62402496099843996</v>
      </c>
      <c r="L43" s="8">
        <f>L42/$L$42*100</f>
        <v>100</v>
      </c>
      <c r="M43" s="11"/>
      <c r="N43" s="11"/>
    </row>
    <row r="44" spans="1:14" ht="30" x14ac:dyDescent="0.25">
      <c r="A44" s="5">
        <v>678</v>
      </c>
      <c r="B44" s="17" t="s">
        <v>35</v>
      </c>
      <c r="C44" s="7">
        <f>SUM('[1]South Central'!C44+'[1]South East'!C44+'[1]North '!C44+[1]West!C44)</f>
        <v>441</v>
      </c>
      <c r="D44" s="7">
        <f>SUM('[1]South Central'!D44+'[1]South East'!D44+'[1]North '!D44+[1]West!D44)</f>
        <v>462</v>
      </c>
      <c r="E44" s="8">
        <f>SUM('[1]South Central'!E44+'[1]South East'!E44+'[1]North '!E44+[1]West!E44)</f>
        <v>19</v>
      </c>
      <c r="F44" s="8">
        <f>SUM('[1]South Central'!F44+'[1]South East'!F44+'[1]North '!F44+[1]West!F44)</f>
        <v>99</v>
      </c>
      <c r="G44" s="8">
        <f>SUM('[1]South Central'!G44+'[1]South East'!G44+'[1]North '!G44+[1]West!G44)</f>
        <v>15</v>
      </c>
      <c r="H44" s="8">
        <f>SUM('[1]South Central'!H44+'[1]South East'!H44+'[1]North '!H44+[1]West!H44)</f>
        <v>22</v>
      </c>
      <c r="I44" s="8">
        <f>SUM('[1]South Central'!I44+'[1]South East'!I44+'[1]North '!I44+[1]West!I44)</f>
        <v>22</v>
      </c>
      <c r="J44" s="8">
        <f>SUM('[1]South Central'!J44+'[1]South East'!J44+'[1]North '!J44+[1]West!J44)</f>
        <v>0</v>
      </c>
      <c r="K44" s="8">
        <f>SUM('[1]South Central'!K44+'[1]South East'!K44+'[1]North '!K44+[1]West!K44)</f>
        <v>1</v>
      </c>
      <c r="L44" s="8">
        <f>SUM(C44:K44)</f>
        <v>1081</v>
      </c>
      <c r="M44" s="4"/>
      <c r="N44" s="4"/>
    </row>
    <row r="45" spans="1:14" x14ac:dyDescent="0.25">
      <c r="A45" s="5" t="s">
        <v>0</v>
      </c>
      <c r="B45" s="6"/>
      <c r="C45" s="9">
        <f>C44/$L$44*100</f>
        <v>40.795559666975024</v>
      </c>
      <c r="D45" s="9">
        <f t="shared" ref="D45:K45" si="18">D44/$L$44*100</f>
        <v>42.738205365402408</v>
      </c>
      <c r="E45" s="10">
        <f t="shared" si="18"/>
        <v>1.7576318223866789</v>
      </c>
      <c r="F45" s="10">
        <f t="shared" si="18"/>
        <v>9.1581868640148016</v>
      </c>
      <c r="G45" s="10">
        <f t="shared" si="18"/>
        <v>1.3876040703052728</v>
      </c>
      <c r="H45" s="10">
        <f t="shared" si="18"/>
        <v>2.0351526364477337</v>
      </c>
      <c r="I45" s="10">
        <f t="shared" si="18"/>
        <v>2.0351526364477337</v>
      </c>
      <c r="J45" s="10">
        <f t="shared" si="18"/>
        <v>0</v>
      </c>
      <c r="K45" s="10">
        <f t="shared" si="18"/>
        <v>9.2506938020351537E-2</v>
      </c>
      <c r="L45" s="8">
        <f>L44/$L$44*100</f>
        <v>100</v>
      </c>
      <c r="M45" s="11"/>
      <c r="N45" s="11"/>
    </row>
    <row r="46" spans="1:14" x14ac:dyDescent="0.25">
      <c r="A46" s="5">
        <v>679</v>
      </c>
      <c r="B46" s="17" t="s">
        <v>36</v>
      </c>
      <c r="C46" s="7">
        <f>SUM('[1]South Central'!C46+'[1]South East'!C46+'[1]North '!C46+[1]West!C46)</f>
        <v>461</v>
      </c>
      <c r="D46" s="7">
        <f>SUM('[1]South Central'!D46+'[1]South East'!D46+'[1]North '!D46+[1]West!D46)</f>
        <v>231</v>
      </c>
      <c r="E46" s="8">
        <f>SUM('[1]South Central'!E46+'[1]South East'!E46+'[1]North '!E46+[1]West!E46)</f>
        <v>2</v>
      </c>
      <c r="F46" s="8">
        <f>SUM('[1]South Central'!F46+'[1]South East'!F46+'[1]North '!F46+[1]West!F46)</f>
        <v>23</v>
      </c>
      <c r="G46" s="8">
        <f>SUM('[1]South Central'!G46+'[1]South East'!G46+'[1]North '!G46+[1]West!G46)</f>
        <v>12</v>
      </c>
      <c r="H46" s="8">
        <f>SUM('[1]South Central'!H46+'[1]South East'!H46+'[1]North '!H46+[1]West!H46)</f>
        <v>18</v>
      </c>
      <c r="I46" s="8">
        <f>SUM('[1]South Central'!I46+'[1]South East'!I46+'[1]North '!I46+[1]West!I46)</f>
        <v>16</v>
      </c>
      <c r="J46" s="8">
        <f>SUM('[1]South Central'!J46+'[1]South East'!J46+'[1]North '!J46+[1]West!J46)</f>
        <v>10</v>
      </c>
      <c r="K46" s="8">
        <f>SUM('[1]South Central'!K46+'[1]South East'!K46+'[1]North '!K46+[1]West!K46)</f>
        <v>17</v>
      </c>
      <c r="L46" s="8">
        <f>SUM(C46:K46)</f>
        <v>790</v>
      </c>
      <c r="M46" s="4"/>
      <c r="N46" s="4"/>
    </row>
    <row r="47" spans="1:14" x14ac:dyDescent="0.25">
      <c r="A47" s="5" t="s">
        <v>0</v>
      </c>
      <c r="B47" s="6"/>
      <c r="C47" s="9">
        <f>C46/$L$46*100</f>
        <v>58.354430379746837</v>
      </c>
      <c r="D47" s="9">
        <f t="shared" ref="D47:K47" si="19">D46/$L$46*100</f>
        <v>29.240506329113924</v>
      </c>
      <c r="E47" s="10">
        <f t="shared" si="19"/>
        <v>0.25316455696202533</v>
      </c>
      <c r="F47" s="10">
        <f t="shared" si="19"/>
        <v>2.9113924050632911</v>
      </c>
      <c r="G47" s="10">
        <f t="shared" si="19"/>
        <v>1.5189873417721518</v>
      </c>
      <c r="H47" s="10">
        <f t="shared" si="19"/>
        <v>2.278481012658228</v>
      </c>
      <c r="I47" s="10">
        <f t="shared" si="19"/>
        <v>2.0253164556962027</v>
      </c>
      <c r="J47" s="10">
        <f t="shared" si="19"/>
        <v>1.2658227848101267</v>
      </c>
      <c r="K47" s="10">
        <f t="shared" si="19"/>
        <v>2.1518987341772151</v>
      </c>
      <c r="L47" s="8">
        <f>L46/$L$46*100</f>
        <v>100</v>
      </c>
      <c r="M47" s="11"/>
      <c r="N47" s="11"/>
    </row>
    <row r="48" spans="1:14" ht="23.25" customHeight="1" x14ac:dyDescent="0.25">
      <c r="A48" s="5">
        <v>680</v>
      </c>
      <c r="B48" s="17" t="s">
        <v>37</v>
      </c>
      <c r="C48" s="7">
        <f>SUM('[1]South Central'!C48+'[1]South East'!C48+'[1]North '!C48+[1]West!C48)</f>
        <v>920</v>
      </c>
      <c r="D48" s="7">
        <f>SUM('[1]South Central'!D48+'[1]South East'!D48+'[1]North '!D48+[1]West!D48)</f>
        <v>532</v>
      </c>
      <c r="E48" s="8">
        <f>SUM('[1]South Central'!E48+'[1]South East'!E48+'[1]North '!E48+[1]West!E48)</f>
        <v>3</v>
      </c>
      <c r="F48" s="8">
        <f>SUM('[1]South Central'!F48+'[1]South East'!F48+'[1]North '!F48+[1]West!F48)</f>
        <v>113</v>
      </c>
      <c r="G48" s="8">
        <f>SUM('[1]South Central'!G48+'[1]South East'!G48+'[1]North '!G48+[1]West!G48)</f>
        <v>13</v>
      </c>
      <c r="H48" s="8">
        <f>SUM('[1]South Central'!H48+'[1]South East'!H48+'[1]North '!H48+[1]West!H48)</f>
        <v>45</v>
      </c>
      <c r="I48" s="8">
        <f>SUM('[1]South Central'!I48+'[1]South East'!I48+'[1]North '!I48+[1]West!I48)</f>
        <v>28</v>
      </c>
      <c r="J48" s="8">
        <f>SUM('[1]South Central'!J48+'[1]South East'!J48+'[1]North '!J48+[1]West!J48)</f>
        <v>11</v>
      </c>
      <c r="K48" s="8">
        <f>SUM('[1]South Central'!K48+'[1]South East'!K48+'[1]North '!K48+[1]West!K48)</f>
        <v>16</v>
      </c>
      <c r="L48" s="8">
        <f>SUM(C48:K48)</f>
        <v>1681</v>
      </c>
      <c r="M48" s="4"/>
      <c r="N48" s="4"/>
    </row>
    <row r="49" spans="1:14" x14ac:dyDescent="0.25">
      <c r="A49" s="5" t="s">
        <v>0</v>
      </c>
      <c r="B49" s="6"/>
      <c r="C49" s="9">
        <f>C48/$L$48*100</f>
        <v>54.729327781082695</v>
      </c>
      <c r="D49" s="9">
        <f t="shared" ref="D49:K49" si="20">D48/$L$48*100</f>
        <v>31.647828673408686</v>
      </c>
      <c r="E49" s="10">
        <f t="shared" si="20"/>
        <v>0.17846519928613919</v>
      </c>
      <c r="F49" s="10">
        <f t="shared" si="20"/>
        <v>6.7221891731112429</v>
      </c>
      <c r="G49" s="10">
        <f t="shared" si="20"/>
        <v>0.7733491969066032</v>
      </c>
      <c r="H49" s="10">
        <f t="shared" si="20"/>
        <v>2.6769779892920882</v>
      </c>
      <c r="I49" s="10">
        <f t="shared" si="20"/>
        <v>1.6656751933372991</v>
      </c>
      <c r="J49" s="10">
        <f t="shared" si="20"/>
        <v>0.65437239738251041</v>
      </c>
      <c r="K49" s="10">
        <f t="shared" si="20"/>
        <v>0.95181439619274244</v>
      </c>
      <c r="L49" s="8">
        <f>L48/$L$48*100</f>
        <v>100</v>
      </c>
      <c r="M49" s="11"/>
      <c r="N49" s="11"/>
    </row>
    <row r="50" spans="1:14" ht="23.25" customHeight="1" x14ac:dyDescent="0.25">
      <c r="A50" s="5">
        <v>681</v>
      </c>
      <c r="B50" s="17" t="s">
        <v>38</v>
      </c>
      <c r="C50" s="7">
        <f>SUM('[1]South Central'!C50+'[1]South East'!C50+'[1]North '!C50+[1]West!C50)</f>
        <v>1702</v>
      </c>
      <c r="D50" s="7">
        <f>SUM('[1]South Central'!D50+'[1]South East'!D50+'[1]North '!D50+[1]West!D50)</f>
        <v>1135</v>
      </c>
      <c r="E50" s="8">
        <f>SUM('[1]South Central'!E50+'[1]South East'!E50+'[1]North '!E50+[1]West!E50)</f>
        <v>3</v>
      </c>
      <c r="F50" s="8">
        <f>SUM('[1]South Central'!F50+'[1]South East'!F50+'[1]North '!F50+[1]West!F50)</f>
        <v>195</v>
      </c>
      <c r="G50" s="8">
        <f>SUM('[1]South Central'!G50+'[1]South East'!G50+'[1]North '!G50+[1]West!G50)</f>
        <v>42</v>
      </c>
      <c r="H50" s="8">
        <f>SUM('[1]South Central'!H50+'[1]South East'!H50+'[1]North '!H50+[1]West!H50)</f>
        <v>65</v>
      </c>
      <c r="I50" s="8">
        <f>SUM('[1]South Central'!I50+'[1]South East'!I50+'[1]North '!I50+[1]West!I50)</f>
        <v>100</v>
      </c>
      <c r="J50" s="8">
        <f>SUM('[1]South Central'!J50+'[1]South East'!J50+'[1]North '!J50+[1]West!J50)</f>
        <v>17</v>
      </c>
      <c r="K50" s="8">
        <f>SUM('[1]South Central'!K50+'[1]South East'!K50+'[1]North '!K50+[1]West!K50)</f>
        <v>46</v>
      </c>
      <c r="L50" s="8">
        <f>SUM(C50:K50)</f>
        <v>3305</v>
      </c>
      <c r="M50" s="4"/>
      <c r="N50" s="4"/>
    </row>
    <row r="51" spans="1:14" x14ac:dyDescent="0.25">
      <c r="A51" s="5" t="s">
        <v>0</v>
      </c>
      <c r="B51" s="8"/>
      <c r="C51" s="9">
        <f>C50/$L$50*100</f>
        <v>51.497730711043879</v>
      </c>
      <c r="D51" s="9">
        <f t="shared" ref="D51:K51" si="21">D50/$L$50*100</f>
        <v>34.341906202723152</v>
      </c>
      <c r="E51" s="10">
        <f t="shared" si="21"/>
        <v>9.0771558245083206E-2</v>
      </c>
      <c r="F51" s="10">
        <f t="shared" si="21"/>
        <v>5.9001512859304084</v>
      </c>
      <c r="G51" s="10">
        <f t="shared" si="21"/>
        <v>1.2708018154311649</v>
      </c>
      <c r="H51" s="10">
        <f t="shared" si="21"/>
        <v>1.9667170953101363</v>
      </c>
      <c r="I51" s="10">
        <f t="shared" si="21"/>
        <v>3.0257186081694405</v>
      </c>
      <c r="J51" s="10">
        <f t="shared" si="21"/>
        <v>0.51437216338880487</v>
      </c>
      <c r="K51" s="10">
        <f t="shared" si="21"/>
        <v>1.3918305597579426</v>
      </c>
      <c r="L51" s="8">
        <f>L50/$L$50*100</f>
        <v>100</v>
      </c>
      <c r="M51" s="11"/>
      <c r="N51" s="11"/>
    </row>
    <row r="52" spans="1:14" x14ac:dyDescent="0.25">
      <c r="A52" s="5"/>
      <c r="B52" s="19" t="s">
        <v>39</v>
      </c>
      <c r="C52" s="8">
        <f>SUM(C8+C10+C12+C14+C16+C18+C20+C22+C24+C26+C28+C30+C32+C34+C36+C38+C40+C42+C44+C46+C48+C50)</f>
        <v>13586</v>
      </c>
      <c r="D52" s="8">
        <f>SUM(D8+D10+D12+D14+D16+D18+D20+D22+D24+D26+D28+D30+D32+D34+D36+D38+D40+D42+D44+D46+D48+D50)</f>
        <v>14125</v>
      </c>
      <c r="E52" s="8"/>
      <c r="F52" s="8"/>
      <c r="G52" s="8"/>
      <c r="H52" s="8"/>
      <c r="I52" s="8"/>
      <c r="J52" s="8"/>
      <c r="K52" s="8"/>
      <c r="L52" s="8">
        <f>SUM(C52:K52)</f>
        <v>27711</v>
      </c>
      <c r="M52" s="4"/>
      <c r="N52" s="4"/>
    </row>
    <row r="53" spans="1:14" x14ac:dyDescent="0.25">
      <c r="A53" s="5" t="s">
        <v>0</v>
      </c>
      <c r="B53" s="8"/>
      <c r="C53" s="7"/>
      <c r="D53" s="7"/>
      <c r="E53" s="8"/>
      <c r="F53" s="8"/>
      <c r="G53" s="8"/>
      <c r="H53" s="8"/>
      <c r="I53" s="8"/>
      <c r="J53" s="8"/>
      <c r="K53" s="8"/>
      <c r="L53" s="8"/>
      <c r="M53" s="11"/>
      <c r="N53" s="11"/>
    </row>
    <row r="54" spans="1:14" x14ac:dyDescent="0.25">
      <c r="A54" s="8"/>
      <c r="B54" s="19" t="s">
        <v>40</v>
      </c>
      <c r="C54" s="22">
        <f>SUM(C52+D52)</f>
        <v>27711</v>
      </c>
      <c r="D54" s="22"/>
      <c r="E54" s="8">
        <f>SUM(E8+E10+E12+E14+E16+E18+E20+E22+E24+E26+E28+E30+E32+E34+E36+E38+E40+E42+E44+E46+E48+E50)</f>
        <v>83</v>
      </c>
      <c r="F54" s="8">
        <f t="shared" ref="F54:L54" si="22">SUM(F8+F10+F12+F14+F16+F18+F20+F22+F24+F26+F28+F30+F32+F34+F36+F38+F40+F42+F44+F46+F48+F50)</f>
        <v>1544</v>
      </c>
      <c r="G54" s="8">
        <f t="shared" si="22"/>
        <v>401</v>
      </c>
      <c r="H54" s="8">
        <f t="shared" si="22"/>
        <v>646</v>
      </c>
      <c r="I54" s="8">
        <f t="shared" si="22"/>
        <v>619</v>
      </c>
      <c r="J54" s="8">
        <f t="shared" si="22"/>
        <v>264</v>
      </c>
      <c r="K54" s="8">
        <f t="shared" si="22"/>
        <v>256</v>
      </c>
      <c r="L54" s="8">
        <f t="shared" si="22"/>
        <v>31524</v>
      </c>
      <c r="M54" s="4"/>
      <c r="N54" s="4"/>
    </row>
    <row r="55" spans="1:14" x14ac:dyDescent="0.25">
      <c r="A55" s="5" t="s">
        <v>0</v>
      </c>
      <c r="B55" s="8"/>
      <c r="C55" s="23">
        <f>C54/$L$54*100</f>
        <v>87.904453749524166</v>
      </c>
      <c r="D55" s="23"/>
      <c r="E55" s="10">
        <f t="shared" ref="E55:L55" si="23">E54/$L$54*100</f>
        <v>0.26329146047455904</v>
      </c>
      <c r="F55" s="10">
        <f t="shared" si="23"/>
        <v>4.8978556020809538</v>
      </c>
      <c r="G55" s="10">
        <f t="shared" si="23"/>
        <v>1.2720466945819058</v>
      </c>
      <c r="H55" s="10">
        <f t="shared" si="23"/>
        <v>2.049232330922472</v>
      </c>
      <c r="I55" s="10">
        <f t="shared" si="23"/>
        <v>1.9635833016114705</v>
      </c>
      <c r="J55" s="10">
        <f t="shared" si="23"/>
        <v>0.83745717548534448</v>
      </c>
      <c r="K55" s="10">
        <f t="shared" si="23"/>
        <v>0.81207968531912189</v>
      </c>
      <c r="L55" s="8">
        <f t="shared" si="23"/>
        <v>100</v>
      </c>
      <c r="M55" s="11"/>
      <c r="N55" s="11"/>
    </row>
    <row r="56" spans="1:14" x14ac:dyDescent="0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4" x14ac:dyDescent="0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</row>
  </sheetData>
  <sheetProtection password="C707" sheet="1"/>
  <mergeCells count="3">
    <mergeCell ref="C6:D6"/>
    <mergeCell ref="C54:D54"/>
    <mergeCell ref="C55:D5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BDAD8D501A6346ACAA52E0D21A8050" ma:contentTypeVersion="12" ma:contentTypeDescription="Create a new document." ma:contentTypeScope="" ma:versionID="b33557f96ea74045cc75e9a4abf8aa98">
  <xsd:schema xmlns:xsd="http://www.w3.org/2001/XMLSchema" xmlns:xs="http://www.w3.org/2001/XMLSchema" xmlns:p="http://schemas.microsoft.com/office/2006/metadata/properties" xmlns:ns2="cd192037-52ab-48d8-8cff-c9c762de9c61" xmlns:ns3="2428d621-8bf9-4b1a-92e0-a570f9fd5aa8" targetNamespace="http://schemas.microsoft.com/office/2006/metadata/properties" ma:root="true" ma:fieldsID="a6f5b95fc070c1dd168bb8b93a9b3dd2" ns2:_="" ns3:_="">
    <xsd:import namespace="cd192037-52ab-48d8-8cff-c9c762de9c61"/>
    <xsd:import namespace="2428d621-8bf9-4b1a-92e0-a570f9fd5a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192037-52ab-48d8-8cff-c9c762de9c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8d621-8bf9-4b1a-92e0-a570f9fd5a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DED06B-79A0-430D-ABE7-41783EBA645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D7581B-22A3-41BF-8B3C-F30664848B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192037-52ab-48d8-8cff-c9c762de9c61"/>
    <ds:schemaRef ds:uri="2428d621-8bf9-4b1a-92e0-a570f9fd5a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09589C-875F-4D5D-92E5-C83BC9EA096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Blwyddyn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Winterfeld</dc:creator>
  <cp:lastModifiedBy>Sara Williams</cp:lastModifiedBy>
  <dcterms:created xsi:type="dcterms:W3CDTF">2021-02-25T09:12:46Z</dcterms:created>
  <dcterms:modified xsi:type="dcterms:W3CDTF">2021-03-30T08:19:12Z</dcterms:modified>
</cp:coreProperties>
</file>