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eerswalesccdg.sharepoint.com/sites/InformationTeam/Shared Documents/General/Information Team/Websites - CW and WW/CW Main Site/Static Content/Careers Professionals/Pupil Destinations/Destinations/2019/Welsh/"/>
    </mc:Choice>
  </mc:AlternateContent>
  <xr:revisionPtr revIDLastSave="2" documentId="13_ncr:1_{DE69576A-8898-4A42-A9A6-30EBAC9C353C}" xr6:coauthVersionLast="46" xr6:coauthVersionMax="46" xr10:uidLastSave="{3DE6EAD2-C03E-4E15-AA12-893B0D30BF09}"/>
  <bookViews>
    <workbookView xWindow="15870" yWindow="127" windowWidth="15330" windowHeight="9540" xr2:uid="{00000000-000D-0000-FFFF-FFFF00000000}"/>
  </bookViews>
  <sheets>
    <sheet name="Blwyddyn 1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4" i="1" l="1"/>
  <c r="M53" i="1"/>
  <c r="N53" i="1" s="1"/>
  <c r="M52" i="1"/>
  <c r="M50" i="1"/>
  <c r="K50" i="1"/>
  <c r="J50" i="1"/>
  <c r="I50" i="1"/>
  <c r="H50" i="1"/>
  <c r="G50" i="1"/>
  <c r="F50" i="1"/>
  <c r="E50" i="1"/>
  <c r="D50" i="1"/>
  <c r="C50" i="1"/>
  <c r="M48" i="1"/>
  <c r="K48" i="1"/>
  <c r="J48" i="1"/>
  <c r="I48" i="1"/>
  <c r="H48" i="1"/>
  <c r="G48" i="1"/>
  <c r="F48" i="1"/>
  <c r="E48" i="1"/>
  <c r="D48" i="1"/>
  <c r="C48" i="1"/>
  <c r="M46" i="1"/>
  <c r="K46" i="1"/>
  <c r="J46" i="1"/>
  <c r="I46" i="1"/>
  <c r="H46" i="1"/>
  <c r="G46" i="1"/>
  <c r="F46" i="1"/>
  <c r="E46" i="1"/>
  <c r="D46" i="1"/>
  <c r="C46" i="1"/>
  <c r="M44" i="1"/>
  <c r="K44" i="1"/>
  <c r="J44" i="1"/>
  <c r="I44" i="1"/>
  <c r="H44" i="1"/>
  <c r="G44" i="1"/>
  <c r="F44" i="1"/>
  <c r="E44" i="1"/>
  <c r="D44" i="1"/>
  <c r="C44" i="1"/>
  <c r="M42" i="1"/>
  <c r="K42" i="1"/>
  <c r="J42" i="1"/>
  <c r="I42" i="1"/>
  <c r="H42" i="1"/>
  <c r="G42" i="1"/>
  <c r="F42" i="1"/>
  <c r="E42" i="1"/>
  <c r="D42" i="1"/>
  <c r="C42" i="1"/>
  <c r="M40" i="1"/>
  <c r="K40" i="1"/>
  <c r="J40" i="1"/>
  <c r="I40" i="1"/>
  <c r="H40" i="1"/>
  <c r="G40" i="1"/>
  <c r="F40" i="1"/>
  <c r="E40" i="1"/>
  <c r="D40" i="1"/>
  <c r="C40" i="1"/>
  <c r="M38" i="1"/>
  <c r="K38" i="1"/>
  <c r="J38" i="1"/>
  <c r="I38" i="1"/>
  <c r="H38" i="1"/>
  <c r="G38" i="1"/>
  <c r="F38" i="1"/>
  <c r="E38" i="1"/>
  <c r="D38" i="1"/>
  <c r="C38" i="1"/>
  <c r="M36" i="1"/>
  <c r="K36" i="1"/>
  <c r="J36" i="1"/>
  <c r="I36" i="1"/>
  <c r="H36" i="1"/>
  <c r="G36" i="1"/>
  <c r="F36" i="1"/>
  <c r="E36" i="1"/>
  <c r="D36" i="1"/>
  <c r="C36" i="1"/>
  <c r="M34" i="1"/>
  <c r="K34" i="1"/>
  <c r="J34" i="1"/>
  <c r="I34" i="1"/>
  <c r="H34" i="1"/>
  <c r="G34" i="1"/>
  <c r="F34" i="1"/>
  <c r="E34" i="1"/>
  <c r="D34" i="1"/>
  <c r="C34" i="1"/>
  <c r="M32" i="1"/>
  <c r="K32" i="1"/>
  <c r="J32" i="1"/>
  <c r="I32" i="1"/>
  <c r="H32" i="1"/>
  <c r="G32" i="1"/>
  <c r="F32" i="1"/>
  <c r="E32" i="1"/>
  <c r="D32" i="1"/>
  <c r="C32" i="1"/>
  <c r="M30" i="1"/>
  <c r="K30" i="1"/>
  <c r="J30" i="1"/>
  <c r="I30" i="1"/>
  <c r="H30" i="1"/>
  <c r="G30" i="1"/>
  <c r="F30" i="1"/>
  <c r="E30" i="1"/>
  <c r="D30" i="1"/>
  <c r="C30" i="1"/>
  <c r="M28" i="1"/>
  <c r="K28" i="1"/>
  <c r="J28" i="1"/>
  <c r="I28" i="1"/>
  <c r="H28" i="1"/>
  <c r="G28" i="1"/>
  <c r="F28" i="1"/>
  <c r="E28" i="1"/>
  <c r="D28" i="1"/>
  <c r="C28" i="1"/>
  <c r="M26" i="1"/>
  <c r="K26" i="1"/>
  <c r="J26" i="1"/>
  <c r="I26" i="1"/>
  <c r="H26" i="1"/>
  <c r="G26" i="1"/>
  <c r="F26" i="1"/>
  <c r="E26" i="1"/>
  <c r="D26" i="1"/>
  <c r="C26" i="1"/>
  <c r="M24" i="1"/>
  <c r="K24" i="1"/>
  <c r="J24" i="1"/>
  <c r="I24" i="1"/>
  <c r="H24" i="1"/>
  <c r="G24" i="1"/>
  <c r="F24" i="1"/>
  <c r="E24" i="1"/>
  <c r="D24" i="1"/>
  <c r="C24" i="1"/>
  <c r="M22" i="1"/>
  <c r="K22" i="1"/>
  <c r="J22" i="1"/>
  <c r="I22" i="1"/>
  <c r="H22" i="1"/>
  <c r="G22" i="1"/>
  <c r="F22" i="1"/>
  <c r="E22" i="1"/>
  <c r="D22" i="1"/>
  <c r="C22" i="1"/>
  <c r="M20" i="1"/>
  <c r="K20" i="1"/>
  <c r="J20" i="1"/>
  <c r="I20" i="1"/>
  <c r="H20" i="1"/>
  <c r="G20" i="1"/>
  <c r="F20" i="1"/>
  <c r="E20" i="1"/>
  <c r="D20" i="1"/>
  <c r="C20" i="1"/>
  <c r="M18" i="1"/>
  <c r="K18" i="1"/>
  <c r="J18" i="1"/>
  <c r="I18" i="1"/>
  <c r="H18" i="1"/>
  <c r="G18" i="1"/>
  <c r="F18" i="1"/>
  <c r="E18" i="1"/>
  <c r="D18" i="1"/>
  <c r="C18" i="1"/>
  <c r="M16" i="1"/>
  <c r="K16" i="1"/>
  <c r="J16" i="1"/>
  <c r="I16" i="1"/>
  <c r="H16" i="1"/>
  <c r="G16" i="1"/>
  <c r="F16" i="1"/>
  <c r="E16" i="1"/>
  <c r="D16" i="1"/>
  <c r="C16" i="1"/>
  <c r="M14" i="1"/>
  <c r="K14" i="1"/>
  <c r="J14" i="1"/>
  <c r="I14" i="1"/>
  <c r="H14" i="1"/>
  <c r="G14" i="1"/>
  <c r="F14" i="1"/>
  <c r="E14" i="1"/>
  <c r="D14" i="1"/>
  <c r="C14" i="1"/>
  <c r="M12" i="1"/>
  <c r="K12" i="1"/>
  <c r="J12" i="1"/>
  <c r="I12" i="1"/>
  <c r="H12" i="1"/>
  <c r="G12" i="1"/>
  <c r="F12" i="1"/>
  <c r="E12" i="1"/>
  <c r="D12" i="1"/>
  <c r="C12" i="1"/>
  <c r="M10" i="1"/>
  <c r="K10" i="1"/>
  <c r="J10" i="1"/>
  <c r="I10" i="1"/>
  <c r="H10" i="1"/>
  <c r="G10" i="1"/>
  <c r="F10" i="1"/>
  <c r="E10" i="1"/>
  <c r="D10" i="1"/>
  <c r="C10" i="1"/>
  <c r="M8" i="1"/>
  <c r="K8" i="1"/>
  <c r="J8" i="1"/>
  <c r="I8" i="1"/>
  <c r="H8" i="1"/>
  <c r="G8" i="1"/>
  <c r="F8" i="1"/>
  <c r="E8" i="1"/>
  <c r="D8" i="1"/>
  <c r="C8" i="1"/>
  <c r="L12" i="1" l="1"/>
  <c r="J54" i="1"/>
  <c r="F13" i="1"/>
  <c r="F54" i="1"/>
  <c r="J13" i="1"/>
  <c r="N12" i="1"/>
  <c r="L13" i="1"/>
  <c r="D13" i="1"/>
  <c r="H13" i="1"/>
  <c r="D56" i="1"/>
  <c r="G54" i="1"/>
  <c r="G13" i="1"/>
  <c r="K13" i="1"/>
  <c r="H54" i="1"/>
  <c r="C19" i="1"/>
  <c r="K19" i="1"/>
  <c r="I35" i="1"/>
  <c r="L10" i="1"/>
  <c r="K11" i="1" s="1"/>
  <c r="H56" i="1"/>
  <c r="C52" i="1"/>
  <c r="C13" i="1"/>
  <c r="I31" i="1"/>
  <c r="D52" i="1"/>
  <c r="L8" i="1"/>
  <c r="K9" i="1" s="1"/>
  <c r="E13" i="1"/>
  <c r="I13" i="1"/>
  <c r="L14" i="1"/>
  <c r="E15" i="1" s="1"/>
  <c r="K35" i="1"/>
  <c r="G51" i="1"/>
  <c r="E54" i="1"/>
  <c r="I54" i="1"/>
  <c r="E9" i="1"/>
  <c r="D19" i="1"/>
  <c r="N18" i="1"/>
  <c r="F23" i="1"/>
  <c r="F47" i="1"/>
  <c r="C31" i="1"/>
  <c r="K31" i="1"/>
  <c r="C39" i="1"/>
  <c r="K39" i="1"/>
  <c r="E56" i="1"/>
  <c r="I56" i="1"/>
  <c r="I57" i="1" s="1"/>
  <c r="E51" i="1"/>
  <c r="K54" i="1"/>
  <c r="L16" i="1"/>
  <c r="K17" i="1"/>
  <c r="H31" i="1"/>
  <c r="J35" i="1"/>
  <c r="H47" i="1"/>
  <c r="F56" i="1"/>
  <c r="J56" i="1"/>
  <c r="J57" i="1" s="1"/>
  <c r="L18" i="1"/>
  <c r="L19" i="1" s="1"/>
  <c r="L20" i="1"/>
  <c r="L22" i="1"/>
  <c r="L23" i="1" s="1"/>
  <c r="L24" i="1"/>
  <c r="J25" i="1" s="1"/>
  <c r="L26" i="1"/>
  <c r="L27" i="1" s="1"/>
  <c r="L28" i="1"/>
  <c r="L30" i="1"/>
  <c r="L31" i="1" s="1"/>
  <c r="L32" i="1"/>
  <c r="D33" i="1" s="1"/>
  <c r="L34" i="1"/>
  <c r="L35" i="1" s="1"/>
  <c r="L36" i="1"/>
  <c r="L38" i="1"/>
  <c r="L39" i="1" s="1"/>
  <c r="L40" i="1"/>
  <c r="E41" i="1" s="1"/>
  <c r="L42" i="1"/>
  <c r="L43" i="1" s="1"/>
  <c r="L44" i="1"/>
  <c r="L46" i="1"/>
  <c r="L47" i="1" s="1"/>
  <c r="L48" i="1"/>
  <c r="E49" i="1" s="1"/>
  <c r="L50" i="1"/>
  <c r="K51" i="1" s="1"/>
  <c r="C56" i="1"/>
  <c r="C57" i="1" s="1"/>
  <c r="G56" i="1"/>
  <c r="G57" i="1" s="1"/>
  <c r="K56" i="1"/>
  <c r="K57" i="1" s="1"/>
  <c r="F51" i="1"/>
  <c r="N42" i="1" l="1"/>
  <c r="K43" i="1"/>
  <c r="K27" i="1"/>
  <c r="E11" i="1"/>
  <c r="H39" i="1"/>
  <c r="D43" i="1"/>
  <c r="G43" i="1"/>
  <c r="C27" i="1"/>
  <c r="H11" i="1"/>
  <c r="F39" i="1"/>
  <c r="G11" i="1"/>
  <c r="K23" i="1"/>
  <c r="N34" i="1"/>
  <c r="G35" i="1"/>
  <c r="C11" i="1"/>
  <c r="M11" i="1" s="1"/>
  <c r="I11" i="1"/>
  <c r="J11" i="1"/>
  <c r="I51" i="1"/>
  <c r="J27" i="1"/>
  <c r="C23" i="1"/>
  <c r="D35" i="1"/>
  <c r="C35" i="1"/>
  <c r="E43" i="1"/>
  <c r="D11" i="1"/>
  <c r="D27" i="1"/>
  <c r="J43" i="1"/>
  <c r="H23" i="1"/>
  <c r="K47" i="1"/>
  <c r="N50" i="1"/>
  <c r="F31" i="1"/>
  <c r="E19" i="1"/>
  <c r="G27" i="1"/>
  <c r="J51" i="1"/>
  <c r="F57" i="1"/>
  <c r="J19" i="1"/>
  <c r="C47" i="1"/>
  <c r="M47" i="1" s="1"/>
  <c r="N47" i="1" s="1"/>
  <c r="D51" i="1"/>
  <c r="N26" i="1"/>
  <c r="I27" i="1"/>
  <c r="E47" i="1"/>
  <c r="L45" i="1"/>
  <c r="I45" i="1"/>
  <c r="L37" i="1"/>
  <c r="I37" i="1"/>
  <c r="L29" i="1"/>
  <c r="I29" i="1"/>
  <c r="L21" i="1"/>
  <c r="I21" i="1"/>
  <c r="C49" i="1"/>
  <c r="C41" i="1"/>
  <c r="C33" i="1"/>
  <c r="C25" i="1"/>
  <c r="L17" i="1"/>
  <c r="I17" i="1"/>
  <c r="H45" i="1"/>
  <c r="H37" i="1"/>
  <c r="H29" i="1"/>
  <c r="H21" i="1"/>
  <c r="D49" i="1"/>
  <c r="D41" i="1"/>
  <c r="J21" i="1"/>
  <c r="H33" i="1"/>
  <c r="G15" i="1"/>
  <c r="F15" i="1"/>
  <c r="D25" i="1"/>
  <c r="H15" i="1"/>
  <c r="D15" i="1"/>
  <c r="D17" i="1"/>
  <c r="J9" i="1"/>
  <c r="E31" i="1"/>
  <c r="L51" i="1"/>
  <c r="L56" i="1"/>
  <c r="L57" i="1" s="1"/>
  <c r="N46" i="1"/>
  <c r="F43" i="1"/>
  <c r="N38" i="1"/>
  <c r="F35" i="1"/>
  <c r="N30" i="1"/>
  <c r="F27" i="1"/>
  <c r="N22" i="1"/>
  <c r="F19" i="1"/>
  <c r="M19" i="1" s="1"/>
  <c r="N19" i="1" s="1"/>
  <c r="C17" i="1"/>
  <c r="E57" i="1"/>
  <c r="G47" i="1"/>
  <c r="D45" i="1"/>
  <c r="G39" i="1"/>
  <c r="D37" i="1"/>
  <c r="G31" i="1"/>
  <c r="D29" i="1"/>
  <c r="G23" i="1"/>
  <c r="D21" i="1"/>
  <c r="H51" i="1"/>
  <c r="K45" i="1"/>
  <c r="H43" i="1"/>
  <c r="K37" i="1"/>
  <c r="H35" i="1"/>
  <c r="K29" i="1"/>
  <c r="H27" i="1"/>
  <c r="K21" i="1"/>
  <c r="H19" i="1"/>
  <c r="C51" i="1"/>
  <c r="J45" i="1"/>
  <c r="C43" i="1"/>
  <c r="I39" i="1"/>
  <c r="E33" i="1"/>
  <c r="I19" i="1"/>
  <c r="E45" i="1"/>
  <c r="E27" i="1"/>
  <c r="C15" i="1"/>
  <c r="F9" i="1"/>
  <c r="I43" i="1"/>
  <c r="E25" i="1"/>
  <c r="F21" i="1"/>
  <c r="L11" i="1"/>
  <c r="F11" i="1"/>
  <c r="N10" i="1"/>
  <c r="E35" i="1"/>
  <c r="G19" i="1"/>
  <c r="J15" i="1"/>
  <c r="E37" i="1"/>
  <c r="E23" i="1"/>
  <c r="L49" i="1"/>
  <c r="I49" i="1"/>
  <c r="L33" i="1"/>
  <c r="I33" i="1"/>
  <c r="K41" i="1"/>
  <c r="K33" i="1"/>
  <c r="K25" i="1"/>
  <c r="J41" i="1"/>
  <c r="J17" i="1"/>
  <c r="G29" i="1"/>
  <c r="N48" i="1"/>
  <c r="F45" i="1"/>
  <c r="N40" i="1"/>
  <c r="L15" i="1"/>
  <c r="N14" i="1"/>
  <c r="I15" i="1"/>
  <c r="J29" i="1"/>
  <c r="E21" i="1"/>
  <c r="L54" i="1"/>
  <c r="E55" i="1" s="1"/>
  <c r="L9" i="1"/>
  <c r="D9" i="1"/>
  <c r="N8" i="1"/>
  <c r="N16" i="1"/>
  <c r="C9" i="1"/>
  <c r="J37" i="1"/>
  <c r="E29" i="1"/>
  <c r="G9" i="1"/>
  <c r="L41" i="1"/>
  <c r="I41" i="1"/>
  <c r="L25" i="1"/>
  <c r="I25" i="1"/>
  <c r="K49" i="1"/>
  <c r="J49" i="1"/>
  <c r="J33" i="1"/>
  <c r="G45" i="1"/>
  <c r="G37" i="1"/>
  <c r="G21" i="1"/>
  <c r="N24" i="1"/>
  <c r="G49" i="1"/>
  <c r="D47" i="1"/>
  <c r="G41" i="1"/>
  <c r="D39" i="1"/>
  <c r="G33" i="1"/>
  <c r="D31" i="1"/>
  <c r="G25" i="1"/>
  <c r="D23" i="1"/>
  <c r="G17" i="1"/>
  <c r="F49" i="1"/>
  <c r="N44" i="1"/>
  <c r="F41" i="1"/>
  <c r="N36" i="1"/>
  <c r="F33" i="1"/>
  <c r="N28" i="1"/>
  <c r="F25" i="1"/>
  <c r="N20" i="1"/>
  <c r="F17" i="1"/>
  <c r="J47" i="1"/>
  <c r="C45" i="1"/>
  <c r="J39" i="1"/>
  <c r="C37" i="1"/>
  <c r="J31" i="1"/>
  <c r="C29" i="1"/>
  <c r="J23" i="1"/>
  <c r="C21" i="1"/>
  <c r="I9" i="1"/>
  <c r="H49" i="1"/>
  <c r="H41" i="1"/>
  <c r="H25" i="1"/>
  <c r="N32" i="1"/>
  <c r="F29" i="1"/>
  <c r="K15" i="1"/>
  <c r="H9" i="1"/>
  <c r="M13" i="1"/>
  <c r="N13" i="1" s="1"/>
  <c r="C54" i="1"/>
  <c r="C55" i="1" s="1"/>
  <c r="L52" i="1"/>
  <c r="N52" i="1" s="1"/>
  <c r="H57" i="1"/>
  <c r="F37" i="1"/>
  <c r="I23" i="1"/>
  <c r="E17" i="1"/>
  <c r="I47" i="1"/>
  <c r="H17" i="1"/>
  <c r="D57" i="1"/>
  <c r="E39" i="1"/>
  <c r="H55" i="1" l="1"/>
  <c r="M23" i="1"/>
  <c r="N23" i="1" s="1"/>
  <c r="M9" i="1"/>
  <c r="N9" i="1" s="1"/>
  <c r="I55" i="1"/>
  <c r="M35" i="1"/>
  <c r="N35" i="1" s="1"/>
  <c r="K55" i="1"/>
  <c r="M31" i="1"/>
  <c r="N31" i="1" s="1"/>
  <c r="M27" i="1"/>
  <c r="N27" i="1" s="1"/>
  <c r="M39" i="1"/>
  <c r="N39" i="1" s="1"/>
  <c r="M25" i="1"/>
  <c r="N25" i="1" s="1"/>
  <c r="M29" i="1"/>
  <c r="N29" i="1" s="1"/>
  <c r="M45" i="1"/>
  <c r="N45" i="1" s="1"/>
  <c r="L55" i="1"/>
  <c r="J55" i="1"/>
  <c r="N54" i="1"/>
  <c r="F55" i="1"/>
  <c r="M55" i="1" s="1"/>
  <c r="N55" i="1" s="1"/>
  <c r="G55" i="1"/>
  <c r="M15" i="1"/>
  <c r="N15" i="1" s="1"/>
  <c r="M51" i="1"/>
  <c r="N51" i="1" s="1"/>
  <c r="M17" i="1"/>
  <c r="N17" i="1" s="1"/>
  <c r="M33" i="1"/>
  <c r="N33" i="1" s="1"/>
  <c r="N11" i="1"/>
  <c r="M41" i="1"/>
  <c r="N41" i="1" s="1"/>
  <c r="M21" i="1"/>
  <c r="N21" i="1" s="1"/>
  <c r="M37" i="1"/>
  <c r="N37" i="1" s="1"/>
  <c r="M43" i="1"/>
  <c r="N43" i="1" s="1"/>
  <c r="M49" i="1"/>
  <c r="N49" i="1" s="1"/>
</calcChain>
</file>

<file path=xl/sharedStrings.xml><?xml version="1.0" encoding="utf-8"?>
<sst xmlns="http://schemas.openxmlformats.org/spreadsheetml/2006/main" count="68" uniqueCount="43">
  <si>
    <t xml:space="preserve">Blwyddyn: </t>
  </si>
  <si>
    <t>Blwyddyn 12</t>
  </si>
  <si>
    <t>COD AALL</t>
  </si>
  <si>
    <t>AALL</t>
  </si>
  <si>
    <t xml:space="preserve">Yn parhau mewn Addysg Amser Llawn </t>
  </si>
  <si>
    <t>Yn parhau mewn Addysg Ran-amser (llai nag 16 awr yr wythnos)</t>
  </si>
  <si>
    <t>Hyfforddiant yn Seiliedig ar Waith - statws cyflogedig</t>
  </si>
  <si>
    <t>Cyflogedig - Arall</t>
  </si>
  <si>
    <t>Dim ymateb i'r arolwg</t>
  </si>
  <si>
    <t>Wedi gadael yr ardal</t>
  </si>
  <si>
    <t>Yn parhau mewn Addysg Llawn Amser (yn yr ysgol)</t>
  </si>
  <si>
    <t>Yn parhau mewn Addysg Llawn Amser (yn y Coleg)</t>
  </si>
  <si>
    <t>wg checks</t>
  </si>
  <si>
    <t>wg diff</t>
  </si>
  <si>
    <t xml:space="preserve">Cyngor Sir Ynys Môn </t>
  </si>
  <si>
    <t xml:space="preserve">Cyngor Gwynedd </t>
  </si>
  <si>
    <t xml:space="preserve">Cyngor Bwrdeistref Sirol Conwy </t>
  </si>
  <si>
    <t xml:space="preserve">Cyngor Sir Ddinbych </t>
  </si>
  <si>
    <t xml:space="preserve">Cyngor Sir Y Fflint </t>
  </si>
  <si>
    <t xml:space="preserve">Cyngor Bwrdeistref Sirol Wrecsam </t>
  </si>
  <si>
    <t xml:space="preserve">Cyngor Sir Powys </t>
  </si>
  <si>
    <t xml:space="preserve">Cyngor Sir Ceredigion </t>
  </si>
  <si>
    <t xml:space="preserve">Cyngor Sir Penfro </t>
  </si>
  <si>
    <t xml:space="preserve">Cyngor Sir Caerfyrddin </t>
  </si>
  <si>
    <t xml:space="preserve">Dinas a Sir Abertawe </t>
  </si>
  <si>
    <t xml:space="preserve">Cyngor Sir Castell-nedd Port Talbot </t>
  </si>
  <si>
    <r>
      <rPr>
        <b/>
        <sz val="11"/>
        <color theme="1"/>
        <rFont val="Calibri"/>
        <family val="2"/>
      </rPr>
      <t>Cyngor Bwrdeistref Sirol Rhondda Cynon Taf</t>
    </r>
    <r>
      <rPr>
        <sz val="11"/>
        <color theme="1"/>
        <rFont val="Calibri"/>
        <family val="2"/>
      </rPr>
      <t xml:space="preserve"> </t>
    </r>
  </si>
  <si>
    <t xml:space="preserve">Cyngor Sir Bro Morgannwg </t>
  </si>
  <si>
    <t xml:space="preserve">Cyngor Bwrdeistref Sirol Merthyr Tudful </t>
  </si>
  <si>
    <t xml:space="preserve">Cyngor Bwrdeistref Sirol Caerffili </t>
  </si>
  <si>
    <t xml:space="preserve">Cyngor Bwrdeistref Sirol Blaenau Gwent </t>
  </si>
  <si>
    <t xml:space="preserve">Cyngor Bwrdeistref Sirol Torfaen </t>
  </si>
  <si>
    <t xml:space="preserve">Cyngor Sir Fynwy </t>
  </si>
  <si>
    <t xml:space="preserve">Cyngor Dinas Casnewydd </t>
  </si>
  <si>
    <t xml:space="preserve">Cyngor Sir Caerdydd </t>
  </si>
  <si>
    <t>Is-gyfanswm</t>
  </si>
  <si>
    <t>Cyfanswm Cymru gyfan</t>
  </si>
  <si>
    <t>Gwyddys nad ydynt mewn Addysg, Hyfforddiant na Chyflogaeth</t>
  </si>
  <si>
    <t>%</t>
  </si>
  <si>
    <r>
      <rPr>
        <b/>
        <sz val="11"/>
        <color theme="1"/>
        <rFont val="Calibri"/>
        <family val="2"/>
      </rPr>
      <t xml:space="preserve">Cyngor </t>
    </r>
    <r>
      <rPr>
        <b/>
        <sz val="11"/>
        <color theme="1"/>
        <rFont val="Calibri"/>
        <family val="2"/>
      </rPr>
      <t>Bwrdestref</t>
    </r>
    <r>
      <rPr>
        <b/>
        <sz val="11"/>
        <color theme="1"/>
        <rFont val="Calibri"/>
        <family val="2"/>
      </rPr>
      <t xml:space="preserve"> Sirol Pen-y-bont ar Ogwr </t>
    </r>
  </si>
  <si>
    <t>Hynt ymadawyr ysgol yn ôl AALl</t>
  </si>
  <si>
    <t>Hyfforddiant yn Seiliedig ar Waith - statws anghyflogedig</t>
  </si>
  <si>
    <t>Cyfanswm yn y garfan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</si>
</sst>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horizontal="left"/>
      <protection locked="0"/>
    </xf>
    <xf numFmtId="0" fontId="3" fillId="0" borderId="0" xfId="0" applyFont="1"/>
    <xf numFmtId="0" fontId="0" fillId="0" borderId="1" xfId="0" applyBorder="1" applyAlignment="1">
      <alignment textRotation="55" wrapText="1"/>
    </xf>
    <xf numFmtId="0" fontId="0" fillId="0" borderId="1" xfId="0" applyBorder="1" applyAlignment="1">
      <alignment textRotation="60" wrapText="1"/>
    </xf>
    <xf numFmtId="0" fontId="5" fillId="0" borderId="0" xfId="0" applyFont="1"/>
    <xf numFmtId="16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0" fillId="2" borderId="1" xfId="0" applyFill="1" applyBorder="1"/>
    <xf numFmtId="0" fontId="0" fillId="0" borderId="1" xfId="0" applyBorder="1"/>
    <xf numFmtId="165" fontId="0" fillId="2" borderId="1" xfId="0" applyNumberFormat="1" applyFill="1" applyBorder="1"/>
    <xf numFmtId="165" fontId="0" fillId="0" borderId="1" xfId="0" applyNumberFormat="1" applyBorder="1"/>
    <xf numFmtId="165" fontId="5" fillId="0" borderId="0" xfId="0" applyNumberFormat="1" applyFont="1"/>
    <xf numFmtId="0" fontId="4" fillId="0" borderId="1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textRotation="55" wrapText="1"/>
    </xf>
    <xf numFmtId="0" fontId="1" fillId="0" borderId="1" xfId="0" applyFont="1" applyBorder="1" applyAlignment="1">
      <alignment textRotation="60" wrapText="1"/>
    </xf>
    <xf numFmtId="0" fontId="7" fillId="0" borderId="1" xfId="0" applyFont="1" applyBorder="1" applyAlignment="1">
      <alignment textRotation="60" wrapText="1"/>
    </xf>
    <xf numFmtId="0" fontId="7" fillId="2" borderId="1" xfId="0" applyFont="1" applyFill="1" applyBorder="1" applyAlignment="1">
      <alignment textRotation="60" wrapText="1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 applyAlignment="1">
      <alignment horizontal="center" textRotation="60" wrapText="1"/>
    </xf>
    <xf numFmtId="0" fontId="0" fillId="0" borderId="1" xfId="0" applyBorder="1" applyAlignment="1">
      <alignment horizontal="center" textRotation="60" wrapText="1"/>
    </xf>
    <xf numFmtId="0" fontId="0" fillId="0" borderId="1" xfId="0" applyBorder="1" applyAlignment="1">
      <alignment horizontal="center"/>
    </xf>
    <xf numFmtId="165" fontId="0" fillId="0" borderId="1" xfId="0" applyNumberFormat="1" applyBorder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livery\MIS\Destinations\2019\MIS%20Individual%20LEA%20for%20companies%20Year%2012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Transposed - Year 12"/>
      <sheetName val="StatsWales"/>
      <sheetName val="Careers Wales"/>
      <sheetName val="South Central"/>
      <sheetName val="South East"/>
      <sheetName val="North "/>
      <sheetName val="West"/>
      <sheetName val="Sheet 1"/>
      <sheetName val="Sheet 2"/>
    </sheetNames>
    <sheetDataSet>
      <sheetData sheetId="0"/>
      <sheetData sheetId="1"/>
      <sheetData sheetId="2"/>
      <sheetData sheetId="3"/>
      <sheetData sheetId="4">
        <row r="8">
          <cell r="L8">
            <v>0</v>
          </cell>
        </row>
        <row r="10">
          <cell r="L10">
            <v>0</v>
          </cell>
        </row>
        <row r="12">
          <cell r="L12">
            <v>0</v>
          </cell>
        </row>
        <row r="14">
          <cell r="L14">
            <v>0</v>
          </cell>
        </row>
        <row r="16">
          <cell r="L16">
            <v>0</v>
          </cell>
        </row>
        <row r="18">
          <cell r="L18">
            <v>0</v>
          </cell>
        </row>
        <row r="20">
          <cell r="L20">
            <v>0</v>
          </cell>
        </row>
        <row r="22">
          <cell r="L22">
            <v>0</v>
          </cell>
        </row>
        <row r="24">
          <cell r="L24">
            <v>0</v>
          </cell>
        </row>
        <row r="26">
          <cell r="L26">
            <v>0</v>
          </cell>
        </row>
        <row r="28">
          <cell r="L28">
            <v>0</v>
          </cell>
        </row>
        <row r="30">
          <cell r="L30">
            <v>0</v>
          </cell>
        </row>
        <row r="32">
          <cell r="C32">
            <v>683</v>
          </cell>
          <cell r="D32">
            <v>63</v>
          </cell>
          <cell r="E32">
            <v>0</v>
          </cell>
          <cell r="F32">
            <v>5</v>
          </cell>
          <cell r="G32">
            <v>8</v>
          </cell>
          <cell r="H32">
            <v>34</v>
          </cell>
          <cell r="I32">
            <v>3</v>
          </cell>
          <cell r="J32">
            <v>12</v>
          </cell>
          <cell r="K32">
            <v>1</v>
          </cell>
          <cell r="L32">
            <v>809</v>
          </cell>
        </row>
        <row r="34">
          <cell r="C34">
            <v>685</v>
          </cell>
          <cell r="D34">
            <v>55</v>
          </cell>
          <cell r="E34">
            <v>1</v>
          </cell>
          <cell r="F34">
            <v>4</v>
          </cell>
          <cell r="G34">
            <v>7</v>
          </cell>
          <cell r="H34">
            <v>22</v>
          </cell>
          <cell r="I34">
            <v>3</v>
          </cell>
          <cell r="J34">
            <v>9</v>
          </cell>
          <cell r="K34">
            <v>1</v>
          </cell>
          <cell r="L34">
            <v>787</v>
          </cell>
        </row>
        <row r="36">
          <cell r="C36">
            <v>940</v>
          </cell>
          <cell r="D36">
            <v>143</v>
          </cell>
          <cell r="E36">
            <v>1</v>
          </cell>
          <cell r="F36">
            <v>11</v>
          </cell>
          <cell r="G36">
            <v>9</v>
          </cell>
          <cell r="H36">
            <v>23</v>
          </cell>
          <cell r="I36">
            <v>18</v>
          </cell>
          <cell r="J36">
            <v>13</v>
          </cell>
          <cell r="K36">
            <v>0</v>
          </cell>
          <cell r="L36">
            <v>1158</v>
          </cell>
        </row>
        <row r="38">
          <cell r="C38">
            <v>11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12</v>
          </cell>
        </row>
        <row r="40">
          <cell r="L40">
            <v>0</v>
          </cell>
        </row>
        <row r="42">
          <cell r="L42">
            <v>0</v>
          </cell>
        </row>
        <row r="44">
          <cell r="L44">
            <v>0</v>
          </cell>
        </row>
        <row r="46">
          <cell r="L46">
            <v>0</v>
          </cell>
        </row>
        <row r="48">
          <cell r="L48">
            <v>0</v>
          </cell>
        </row>
        <row r="50">
          <cell r="C50">
            <v>1432</v>
          </cell>
          <cell r="D50">
            <v>149</v>
          </cell>
          <cell r="E50">
            <v>3</v>
          </cell>
          <cell r="F50">
            <v>17</v>
          </cell>
          <cell r="G50">
            <v>9</v>
          </cell>
          <cell r="H50">
            <v>25</v>
          </cell>
          <cell r="I50">
            <v>20</v>
          </cell>
          <cell r="J50">
            <v>115</v>
          </cell>
          <cell r="K50">
            <v>1</v>
          </cell>
          <cell r="L50">
            <v>1771</v>
          </cell>
        </row>
        <row r="52">
          <cell r="L52">
            <v>4161</v>
          </cell>
        </row>
        <row r="54">
          <cell r="L54">
            <v>4537</v>
          </cell>
        </row>
      </sheetData>
      <sheetData sheetId="5">
        <row r="8">
          <cell r="L8">
            <v>0</v>
          </cell>
        </row>
        <row r="10">
          <cell r="L10">
            <v>0</v>
          </cell>
        </row>
        <row r="12">
          <cell r="L12">
            <v>0</v>
          </cell>
        </row>
        <row r="14">
          <cell r="L14">
            <v>0</v>
          </cell>
        </row>
        <row r="16">
          <cell r="L16">
            <v>0</v>
          </cell>
        </row>
        <row r="18">
          <cell r="L18">
            <v>0</v>
          </cell>
        </row>
        <row r="22">
          <cell r="L22">
            <v>0</v>
          </cell>
        </row>
        <row r="24">
          <cell r="L24">
            <v>0</v>
          </cell>
        </row>
        <row r="26">
          <cell r="L26">
            <v>0</v>
          </cell>
        </row>
        <row r="28">
          <cell r="L28">
            <v>0</v>
          </cell>
        </row>
        <row r="30">
          <cell r="L30">
            <v>0</v>
          </cell>
        </row>
        <row r="32">
          <cell r="L32">
            <v>0</v>
          </cell>
        </row>
        <row r="34">
          <cell r="L34">
            <v>0</v>
          </cell>
        </row>
        <row r="36">
          <cell r="L36">
            <v>0</v>
          </cell>
        </row>
        <row r="38">
          <cell r="L38">
            <v>0</v>
          </cell>
        </row>
        <row r="40">
          <cell r="C40">
            <v>354</v>
          </cell>
          <cell r="D40">
            <v>82</v>
          </cell>
          <cell r="E40">
            <v>0</v>
          </cell>
          <cell r="F40">
            <v>4</v>
          </cell>
          <cell r="G40">
            <v>5</v>
          </cell>
          <cell r="H40">
            <v>9</v>
          </cell>
          <cell r="I40">
            <v>2</v>
          </cell>
          <cell r="J40">
            <v>8</v>
          </cell>
          <cell r="K40">
            <v>1</v>
          </cell>
          <cell r="L40">
            <v>465</v>
          </cell>
        </row>
        <row r="42">
          <cell r="C42">
            <v>6</v>
          </cell>
          <cell r="D42">
            <v>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7</v>
          </cell>
        </row>
        <row r="44">
          <cell r="C44">
            <v>294</v>
          </cell>
          <cell r="D44">
            <v>45</v>
          </cell>
          <cell r="E44">
            <v>0</v>
          </cell>
          <cell r="F44">
            <v>9</v>
          </cell>
          <cell r="G44">
            <v>2</v>
          </cell>
          <cell r="H44">
            <v>21</v>
          </cell>
          <cell r="I44">
            <v>6</v>
          </cell>
          <cell r="J44">
            <v>0</v>
          </cell>
          <cell r="K44">
            <v>0</v>
          </cell>
          <cell r="L44">
            <v>377</v>
          </cell>
        </row>
        <row r="46">
          <cell r="C46">
            <v>359</v>
          </cell>
          <cell r="D46">
            <v>25</v>
          </cell>
          <cell r="E46">
            <v>1</v>
          </cell>
          <cell r="F46">
            <v>3</v>
          </cell>
          <cell r="G46">
            <v>2</v>
          </cell>
          <cell r="H46">
            <v>10</v>
          </cell>
          <cell r="I46">
            <v>4</v>
          </cell>
          <cell r="J46">
            <v>2</v>
          </cell>
          <cell r="K46">
            <v>4</v>
          </cell>
          <cell r="L46">
            <v>410</v>
          </cell>
        </row>
        <row r="48">
          <cell r="C48">
            <v>743</v>
          </cell>
          <cell r="D48">
            <v>83</v>
          </cell>
          <cell r="E48">
            <v>2</v>
          </cell>
          <cell r="F48">
            <v>3</v>
          </cell>
          <cell r="G48">
            <v>6</v>
          </cell>
          <cell r="H48">
            <v>38</v>
          </cell>
          <cell r="I48">
            <v>7</v>
          </cell>
          <cell r="J48">
            <v>13</v>
          </cell>
          <cell r="K48">
            <v>1</v>
          </cell>
          <cell r="L48">
            <v>896</v>
          </cell>
        </row>
        <row r="50">
          <cell r="L50">
            <v>0</v>
          </cell>
        </row>
        <row r="52">
          <cell r="L52">
            <v>1992</v>
          </cell>
        </row>
        <row r="54">
          <cell r="L54">
            <v>2155</v>
          </cell>
        </row>
      </sheetData>
      <sheetData sheetId="6">
        <row r="8">
          <cell r="C8">
            <v>250</v>
          </cell>
          <cell r="D8">
            <v>23</v>
          </cell>
          <cell r="E8">
            <v>0</v>
          </cell>
          <cell r="F8">
            <v>2</v>
          </cell>
          <cell r="G8">
            <v>4</v>
          </cell>
          <cell r="H8">
            <v>8</v>
          </cell>
          <cell r="I8">
            <v>1</v>
          </cell>
          <cell r="J8">
            <v>1</v>
          </cell>
          <cell r="K8">
            <v>2</v>
          </cell>
          <cell r="L8">
            <v>291</v>
          </cell>
        </row>
        <row r="10">
          <cell r="C10">
            <v>310</v>
          </cell>
          <cell r="D10">
            <v>31</v>
          </cell>
          <cell r="E10">
            <v>0</v>
          </cell>
          <cell r="F10">
            <v>1</v>
          </cell>
          <cell r="G10">
            <v>3</v>
          </cell>
          <cell r="H10">
            <v>12</v>
          </cell>
          <cell r="I10">
            <v>3</v>
          </cell>
          <cell r="J10">
            <v>3</v>
          </cell>
          <cell r="K10">
            <v>1</v>
          </cell>
          <cell r="L10">
            <v>364</v>
          </cell>
        </row>
        <row r="12">
          <cell r="C12">
            <v>493</v>
          </cell>
          <cell r="D12">
            <v>57</v>
          </cell>
          <cell r="E12">
            <v>0</v>
          </cell>
          <cell r="F12">
            <v>4</v>
          </cell>
          <cell r="G12">
            <v>1</v>
          </cell>
          <cell r="H12">
            <v>12</v>
          </cell>
          <cell r="I12">
            <v>7</v>
          </cell>
          <cell r="J12">
            <v>21</v>
          </cell>
          <cell r="K12">
            <v>1</v>
          </cell>
          <cell r="L12">
            <v>596</v>
          </cell>
        </row>
        <row r="14">
          <cell r="C14">
            <v>368</v>
          </cell>
          <cell r="D14">
            <v>38</v>
          </cell>
          <cell r="E14">
            <v>0</v>
          </cell>
          <cell r="F14">
            <v>0</v>
          </cell>
          <cell r="G14">
            <v>3</v>
          </cell>
          <cell r="H14">
            <v>9</v>
          </cell>
          <cell r="I14">
            <v>5</v>
          </cell>
          <cell r="J14">
            <v>6</v>
          </cell>
          <cell r="K14">
            <v>1</v>
          </cell>
          <cell r="L14">
            <v>430</v>
          </cell>
        </row>
        <row r="16">
          <cell r="C16">
            <v>505</v>
          </cell>
          <cell r="D16">
            <v>39</v>
          </cell>
          <cell r="E16">
            <v>0</v>
          </cell>
          <cell r="F16">
            <v>0</v>
          </cell>
          <cell r="G16">
            <v>9</v>
          </cell>
          <cell r="H16">
            <v>13</v>
          </cell>
          <cell r="I16">
            <v>0</v>
          </cell>
          <cell r="J16">
            <v>4</v>
          </cell>
          <cell r="K16">
            <v>0</v>
          </cell>
          <cell r="L16">
            <v>570</v>
          </cell>
        </row>
        <row r="18">
          <cell r="C18">
            <v>129</v>
          </cell>
          <cell r="D18">
            <v>13</v>
          </cell>
          <cell r="E18">
            <v>0</v>
          </cell>
          <cell r="F18">
            <v>0</v>
          </cell>
          <cell r="G18">
            <v>4</v>
          </cell>
          <cell r="H18">
            <v>4</v>
          </cell>
          <cell r="I18">
            <v>2</v>
          </cell>
          <cell r="J18">
            <v>6</v>
          </cell>
          <cell r="K18">
            <v>0</v>
          </cell>
          <cell r="L18">
            <v>158</v>
          </cell>
        </row>
        <row r="22">
          <cell r="L22">
            <v>0</v>
          </cell>
        </row>
        <row r="24">
          <cell r="L24">
            <v>0</v>
          </cell>
        </row>
        <row r="26">
          <cell r="L26">
            <v>0</v>
          </cell>
        </row>
        <row r="28">
          <cell r="L28">
            <v>0</v>
          </cell>
        </row>
        <row r="30">
          <cell r="L30">
            <v>0</v>
          </cell>
        </row>
        <row r="32">
          <cell r="L32">
            <v>0</v>
          </cell>
        </row>
        <row r="34">
          <cell r="L34">
            <v>0</v>
          </cell>
        </row>
        <row r="36">
          <cell r="L36">
            <v>0</v>
          </cell>
        </row>
        <row r="38">
          <cell r="L38">
            <v>0</v>
          </cell>
        </row>
        <row r="40">
          <cell r="L40">
            <v>0</v>
          </cell>
        </row>
        <row r="42">
          <cell r="L42">
            <v>0</v>
          </cell>
        </row>
        <row r="44">
          <cell r="L44">
            <v>0</v>
          </cell>
        </row>
        <row r="46">
          <cell r="L46">
            <v>0</v>
          </cell>
        </row>
        <row r="48">
          <cell r="L48">
            <v>0</v>
          </cell>
        </row>
        <row r="50">
          <cell r="L50">
            <v>0</v>
          </cell>
        </row>
        <row r="52">
          <cell r="L52">
            <v>2256</v>
          </cell>
        </row>
        <row r="54">
          <cell r="L54">
            <v>2409</v>
          </cell>
        </row>
      </sheetData>
      <sheetData sheetId="7">
        <row r="8">
          <cell r="L8">
            <v>0</v>
          </cell>
        </row>
        <row r="10">
          <cell r="L10">
            <v>0</v>
          </cell>
        </row>
        <row r="12">
          <cell r="L12">
            <v>0</v>
          </cell>
        </row>
        <row r="14">
          <cell r="L14">
            <v>0</v>
          </cell>
        </row>
        <row r="16">
          <cell r="L16">
            <v>0</v>
          </cell>
        </row>
        <row r="18">
          <cell r="L18">
            <v>0</v>
          </cell>
        </row>
        <row r="20">
          <cell r="C20">
            <v>487</v>
          </cell>
          <cell r="D20">
            <v>32</v>
          </cell>
          <cell r="E20">
            <v>0</v>
          </cell>
          <cell r="F20">
            <v>1</v>
          </cell>
          <cell r="G20">
            <v>2</v>
          </cell>
          <cell r="H20">
            <v>7</v>
          </cell>
          <cell r="I20">
            <v>1</v>
          </cell>
          <cell r="J20">
            <v>7</v>
          </cell>
          <cell r="K20">
            <v>3</v>
          </cell>
          <cell r="L20">
            <v>540</v>
          </cell>
        </row>
        <row r="22">
          <cell r="C22">
            <v>315</v>
          </cell>
          <cell r="D22">
            <v>33</v>
          </cell>
          <cell r="E22">
            <v>0</v>
          </cell>
          <cell r="F22">
            <v>3</v>
          </cell>
          <cell r="G22">
            <v>4</v>
          </cell>
          <cell r="H22">
            <v>10</v>
          </cell>
          <cell r="I22">
            <v>2</v>
          </cell>
          <cell r="J22">
            <v>2</v>
          </cell>
          <cell r="K22">
            <v>3</v>
          </cell>
          <cell r="L22">
            <v>372</v>
          </cell>
        </row>
        <row r="24">
          <cell r="C24">
            <v>276</v>
          </cell>
          <cell r="D24">
            <v>40</v>
          </cell>
          <cell r="E24">
            <v>0</v>
          </cell>
          <cell r="F24">
            <v>2</v>
          </cell>
          <cell r="G24">
            <v>0</v>
          </cell>
          <cell r="H24">
            <v>8</v>
          </cell>
          <cell r="I24">
            <v>2</v>
          </cell>
          <cell r="J24">
            <v>12</v>
          </cell>
          <cell r="K24">
            <v>0</v>
          </cell>
          <cell r="L24">
            <v>340</v>
          </cell>
        </row>
        <row r="26">
          <cell r="C26">
            <v>632</v>
          </cell>
          <cell r="D26">
            <v>75</v>
          </cell>
          <cell r="E26">
            <v>0</v>
          </cell>
          <cell r="F26">
            <v>7</v>
          </cell>
          <cell r="G26">
            <v>5</v>
          </cell>
          <cell r="H26">
            <v>17</v>
          </cell>
          <cell r="I26">
            <v>10</v>
          </cell>
          <cell r="J26">
            <v>24</v>
          </cell>
          <cell r="K26">
            <v>5</v>
          </cell>
          <cell r="L26">
            <v>775</v>
          </cell>
        </row>
        <row r="28">
          <cell r="C28">
            <v>673</v>
          </cell>
          <cell r="D28">
            <v>53</v>
          </cell>
          <cell r="E28">
            <v>1</v>
          </cell>
          <cell r="F28">
            <v>3</v>
          </cell>
          <cell r="G28">
            <v>2</v>
          </cell>
          <cell r="H28">
            <v>14</v>
          </cell>
          <cell r="I28">
            <v>3</v>
          </cell>
          <cell r="J28">
            <v>8</v>
          </cell>
          <cell r="K28">
            <v>2</v>
          </cell>
          <cell r="L28">
            <v>759</v>
          </cell>
        </row>
        <row r="30">
          <cell r="C30">
            <v>195</v>
          </cell>
          <cell r="D30">
            <v>20</v>
          </cell>
          <cell r="E30">
            <v>0</v>
          </cell>
          <cell r="F30">
            <v>1</v>
          </cell>
          <cell r="G30">
            <v>3</v>
          </cell>
          <cell r="H30">
            <v>4</v>
          </cell>
          <cell r="I30">
            <v>0</v>
          </cell>
          <cell r="J30">
            <v>1</v>
          </cell>
          <cell r="K30">
            <v>0</v>
          </cell>
          <cell r="L30">
            <v>224</v>
          </cell>
        </row>
        <row r="32">
          <cell r="L32">
            <v>0</v>
          </cell>
        </row>
        <row r="34">
          <cell r="L34">
            <v>0</v>
          </cell>
        </row>
        <row r="36">
          <cell r="L36">
            <v>0</v>
          </cell>
        </row>
        <row r="38">
          <cell r="L38">
            <v>0</v>
          </cell>
        </row>
        <row r="40">
          <cell r="L40">
            <v>0</v>
          </cell>
        </row>
        <row r="42">
          <cell r="L42">
            <v>0</v>
          </cell>
        </row>
        <row r="44">
          <cell r="L44">
            <v>0</v>
          </cell>
        </row>
        <row r="46">
          <cell r="L46">
            <v>0</v>
          </cell>
        </row>
        <row r="48">
          <cell r="L48">
            <v>0</v>
          </cell>
        </row>
        <row r="50">
          <cell r="L50">
            <v>0</v>
          </cell>
        </row>
        <row r="52">
          <cell r="L52">
            <v>2831</v>
          </cell>
        </row>
        <row r="54">
          <cell r="L54">
            <v>3010</v>
          </cell>
        </row>
      </sheetData>
      <sheetData sheetId="8">
        <row r="8">
          <cell r="L8">
            <v>0</v>
          </cell>
        </row>
        <row r="10">
          <cell r="L10">
            <v>0</v>
          </cell>
        </row>
        <row r="12">
          <cell r="L12">
            <v>0</v>
          </cell>
        </row>
        <row r="14">
          <cell r="L14">
            <v>0</v>
          </cell>
        </row>
        <row r="16">
          <cell r="L16">
            <v>0</v>
          </cell>
        </row>
        <row r="18">
          <cell r="L18">
            <v>0</v>
          </cell>
        </row>
        <row r="22">
          <cell r="L22">
            <v>0</v>
          </cell>
        </row>
        <row r="24">
          <cell r="L24">
            <v>0</v>
          </cell>
        </row>
        <row r="26">
          <cell r="L26">
            <v>0</v>
          </cell>
        </row>
        <row r="28">
          <cell r="L28">
            <v>0</v>
          </cell>
        </row>
        <row r="30">
          <cell r="L30">
            <v>0</v>
          </cell>
        </row>
        <row r="32">
          <cell r="L32">
            <v>0</v>
          </cell>
        </row>
        <row r="34">
          <cell r="L34">
            <v>0</v>
          </cell>
        </row>
        <row r="36">
          <cell r="L36">
            <v>0</v>
          </cell>
        </row>
        <row r="38">
          <cell r="L38">
            <v>0</v>
          </cell>
        </row>
        <row r="40">
          <cell r="L40">
            <v>0</v>
          </cell>
        </row>
        <row r="42">
          <cell r="L42">
            <v>0</v>
          </cell>
        </row>
        <row r="44">
          <cell r="L44">
            <v>0</v>
          </cell>
        </row>
        <row r="46">
          <cell r="L46">
            <v>0</v>
          </cell>
        </row>
        <row r="48">
          <cell r="L48">
            <v>0</v>
          </cell>
        </row>
        <row r="50">
          <cell r="L50">
            <v>0</v>
          </cell>
        </row>
        <row r="52">
          <cell r="L52">
            <v>0</v>
          </cell>
        </row>
        <row r="54">
          <cell r="L54">
            <v>0</v>
          </cell>
        </row>
      </sheetData>
      <sheetData sheetId="9">
        <row r="8">
          <cell r="L8">
            <v>0</v>
          </cell>
        </row>
        <row r="10">
          <cell r="L10">
            <v>0</v>
          </cell>
        </row>
        <row r="12">
          <cell r="L12">
            <v>0</v>
          </cell>
        </row>
        <row r="14">
          <cell r="L14">
            <v>0</v>
          </cell>
        </row>
        <row r="16">
          <cell r="L16">
            <v>0</v>
          </cell>
        </row>
        <row r="18">
          <cell r="L18">
            <v>0</v>
          </cell>
        </row>
        <row r="22">
          <cell r="L22">
            <v>0</v>
          </cell>
        </row>
        <row r="24">
          <cell r="L24">
            <v>0</v>
          </cell>
        </row>
        <row r="26">
          <cell r="L26">
            <v>0</v>
          </cell>
        </row>
        <row r="28">
          <cell r="L28">
            <v>0</v>
          </cell>
        </row>
        <row r="30">
          <cell r="L30">
            <v>0</v>
          </cell>
        </row>
        <row r="32">
          <cell r="L32">
            <v>0</v>
          </cell>
        </row>
        <row r="34">
          <cell r="L34">
            <v>0</v>
          </cell>
        </row>
        <row r="36">
          <cell r="L36">
            <v>0</v>
          </cell>
        </row>
        <row r="38">
          <cell r="L38">
            <v>0</v>
          </cell>
        </row>
        <row r="40">
          <cell r="L40">
            <v>0</v>
          </cell>
        </row>
        <row r="42">
          <cell r="L42">
            <v>0</v>
          </cell>
        </row>
        <row r="44">
          <cell r="L44">
            <v>0</v>
          </cell>
        </row>
        <row r="46">
          <cell r="L46">
            <v>0</v>
          </cell>
        </row>
        <row r="48">
          <cell r="L48">
            <v>0</v>
          </cell>
        </row>
        <row r="50">
          <cell r="L50">
            <v>0</v>
          </cell>
        </row>
        <row r="52">
          <cell r="L52">
            <v>0</v>
          </cell>
        </row>
        <row r="54">
          <cell r="L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abSelected="1" zoomScale="80" zoomScaleNormal="80" workbookViewId="0">
      <selection activeCell="T20" sqref="T20"/>
    </sheetView>
  </sheetViews>
  <sheetFormatPr defaultRowHeight="15" x14ac:dyDescent="0.25"/>
  <cols>
    <col min="1" max="1" width="10.7109375" customWidth="1"/>
    <col min="2" max="2" width="24.85546875" customWidth="1"/>
    <col min="3" max="3" width="22.28515625" customWidth="1"/>
    <col min="4" max="4" width="21.5703125" customWidth="1"/>
    <col min="5" max="5" width="18.140625" customWidth="1"/>
    <col min="6" max="6" width="15.7109375" customWidth="1"/>
    <col min="7" max="7" width="16.140625" customWidth="1"/>
    <col min="8" max="8" width="15.5703125" customWidth="1"/>
    <col min="9" max="9" width="19.7109375" customWidth="1"/>
    <col min="10" max="10" width="15.42578125" customWidth="1"/>
    <col min="11" max="11" width="12.140625" customWidth="1"/>
    <col min="12" max="12" width="14.140625" customWidth="1"/>
    <col min="13" max="14" width="0" hidden="1" customWidth="1"/>
    <col min="258" max="258" width="28.28515625" customWidth="1"/>
    <col min="259" max="259" width="15.28515625" customWidth="1"/>
    <col min="260" max="260" width="18" customWidth="1"/>
    <col min="261" max="261" width="19.5703125" customWidth="1"/>
    <col min="262" max="262" width="18.28515625" customWidth="1"/>
    <col min="263" max="263" width="20.140625" customWidth="1"/>
    <col min="264" max="264" width="15.5703125" customWidth="1"/>
    <col min="265" max="265" width="16.85546875" customWidth="1"/>
    <col min="266" max="266" width="13.42578125" customWidth="1"/>
    <col min="267" max="267" width="12.140625" customWidth="1"/>
    <col min="268" max="268" width="14.140625" customWidth="1"/>
    <col min="269" max="270" width="0" hidden="1" customWidth="1"/>
    <col min="514" max="514" width="28.28515625" customWidth="1"/>
    <col min="515" max="515" width="15.28515625" customWidth="1"/>
    <col min="516" max="516" width="18" customWidth="1"/>
    <col min="517" max="517" width="19.5703125" customWidth="1"/>
    <col min="518" max="518" width="18.28515625" customWidth="1"/>
    <col min="519" max="519" width="20.140625" customWidth="1"/>
    <col min="520" max="520" width="15.5703125" customWidth="1"/>
    <col min="521" max="521" width="16.85546875" customWidth="1"/>
    <col min="522" max="522" width="13.42578125" customWidth="1"/>
    <col min="523" max="523" width="12.140625" customWidth="1"/>
    <col min="524" max="524" width="14.140625" customWidth="1"/>
    <col min="525" max="526" width="0" hidden="1" customWidth="1"/>
    <col min="770" max="770" width="28.28515625" customWidth="1"/>
    <col min="771" max="771" width="15.28515625" customWidth="1"/>
    <col min="772" max="772" width="18" customWidth="1"/>
    <col min="773" max="773" width="19.5703125" customWidth="1"/>
    <col min="774" max="774" width="18.28515625" customWidth="1"/>
    <col min="775" max="775" width="20.140625" customWidth="1"/>
    <col min="776" max="776" width="15.5703125" customWidth="1"/>
    <col min="777" max="777" width="16.85546875" customWidth="1"/>
    <col min="778" max="778" width="13.42578125" customWidth="1"/>
    <col min="779" max="779" width="12.140625" customWidth="1"/>
    <col min="780" max="780" width="14.140625" customWidth="1"/>
    <col min="781" max="782" width="0" hidden="1" customWidth="1"/>
    <col min="1026" max="1026" width="28.28515625" customWidth="1"/>
    <col min="1027" max="1027" width="15.28515625" customWidth="1"/>
    <col min="1028" max="1028" width="18" customWidth="1"/>
    <col min="1029" max="1029" width="19.5703125" customWidth="1"/>
    <col min="1030" max="1030" width="18.28515625" customWidth="1"/>
    <col min="1031" max="1031" width="20.140625" customWidth="1"/>
    <col min="1032" max="1032" width="15.5703125" customWidth="1"/>
    <col min="1033" max="1033" width="16.85546875" customWidth="1"/>
    <col min="1034" max="1034" width="13.42578125" customWidth="1"/>
    <col min="1035" max="1035" width="12.140625" customWidth="1"/>
    <col min="1036" max="1036" width="14.140625" customWidth="1"/>
    <col min="1037" max="1038" width="0" hidden="1" customWidth="1"/>
    <col min="1282" max="1282" width="28.28515625" customWidth="1"/>
    <col min="1283" max="1283" width="15.28515625" customWidth="1"/>
    <col min="1284" max="1284" width="18" customWidth="1"/>
    <col min="1285" max="1285" width="19.5703125" customWidth="1"/>
    <col min="1286" max="1286" width="18.28515625" customWidth="1"/>
    <col min="1287" max="1287" width="20.140625" customWidth="1"/>
    <col min="1288" max="1288" width="15.5703125" customWidth="1"/>
    <col min="1289" max="1289" width="16.85546875" customWidth="1"/>
    <col min="1290" max="1290" width="13.42578125" customWidth="1"/>
    <col min="1291" max="1291" width="12.140625" customWidth="1"/>
    <col min="1292" max="1292" width="14.140625" customWidth="1"/>
    <col min="1293" max="1294" width="0" hidden="1" customWidth="1"/>
    <col min="1538" max="1538" width="28.28515625" customWidth="1"/>
    <col min="1539" max="1539" width="15.28515625" customWidth="1"/>
    <col min="1540" max="1540" width="18" customWidth="1"/>
    <col min="1541" max="1541" width="19.5703125" customWidth="1"/>
    <col min="1542" max="1542" width="18.28515625" customWidth="1"/>
    <col min="1543" max="1543" width="20.140625" customWidth="1"/>
    <col min="1544" max="1544" width="15.5703125" customWidth="1"/>
    <col min="1545" max="1545" width="16.85546875" customWidth="1"/>
    <col min="1546" max="1546" width="13.42578125" customWidth="1"/>
    <col min="1547" max="1547" width="12.140625" customWidth="1"/>
    <col min="1548" max="1548" width="14.140625" customWidth="1"/>
    <col min="1549" max="1550" width="0" hidden="1" customWidth="1"/>
    <col min="1794" max="1794" width="28.28515625" customWidth="1"/>
    <col min="1795" max="1795" width="15.28515625" customWidth="1"/>
    <col min="1796" max="1796" width="18" customWidth="1"/>
    <col min="1797" max="1797" width="19.5703125" customWidth="1"/>
    <col min="1798" max="1798" width="18.28515625" customWidth="1"/>
    <col min="1799" max="1799" width="20.140625" customWidth="1"/>
    <col min="1800" max="1800" width="15.5703125" customWidth="1"/>
    <col min="1801" max="1801" width="16.85546875" customWidth="1"/>
    <col min="1802" max="1802" width="13.42578125" customWidth="1"/>
    <col min="1803" max="1803" width="12.140625" customWidth="1"/>
    <col min="1804" max="1804" width="14.140625" customWidth="1"/>
    <col min="1805" max="1806" width="0" hidden="1" customWidth="1"/>
    <col min="2050" max="2050" width="28.28515625" customWidth="1"/>
    <col min="2051" max="2051" width="15.28515625" customWidth="1"/>
    <col min="2052" max="2052" width="18" customWidth="1"/>
    <col min="2053" max="2053" width="19.5703125" customWidth="1"/>
    <col min="2054" max="2054" width="18.28515625" customWidth="1"/>
    <col min="2055" max="2055" width="20.140625" customWidth="1"/>
    <col min="2056" max="2056" width="15.5703125" customWidth="1"/>
    <col min="2057" max="2057" width="16.85546875" customWidth="1"/>
    <col min="2058" max="2058" width="13.42578125" customWidth="1"/>
    <col min="2059" max="2059" width="12.140625" customWidth="1"/>
    <col min="2060" max="2060" width="14.140625" customWidth="1"/>
    <col min="2061" max="2062" width="0" hidden="1" customWidth="1"/>
    <col min="2306" max="2306" width="28.28515625" customWidth="1"/>
    <col min="2307" max="2307" width="15.28515625" customWidth="1"/>
    <col min="2308" max="2308" width="18" customWidth="1"/>
    <col min="2309" max="2309" width="19.5703125" customWidth="1"/>
    <col min="2310" max="2310" width="18.28515625" customWidth="1"/>
    <col min="2311" max="2311" width="20.140625" customWidth="1"/>
    <col min="2312" max="2312" width="15.5703125" customWidth="1"/>
    <col min="2313" max="2313" width="16.85546875" customWidth="1"/>
    <col min="2314" max="2314" width="13.42578125" customWidth="1"/>
    <col min="2315" max="2315" width="12.140625" customWidth="1"/>
    <col min="2316" max="2316" width="14.140625" customWidth="1"/>
    <col min="2317" max="2318" width="0" hidden="1" customWidth="1"/>
    <col min="2562" max="2562" width="28.28515625" customWidth="1"/>
    <col min="2563" max="2563" width="15.28515625" customWidth="1"/>
    <col min="2564" max="2564" width="18" customWidth="1"/>
    <col min="2565" max="2565" width="19.5703125" customWidth="1"/>
    <col min="2566" max="2566" width="18.28515625" customWidth="1"/>
    <col min="2567" max="2567" width="20.140625" customWidth="1"/>
    <col min="2568" max="2568" width="15.5703125" customWidth="1"/>
    <col min="2569" max="2569" width="16.85546875" customWidth="1"/>
    <col min="2570" max="2570" width="13.42578125" customWidth="1"/>
    <col min="2571" max="2571" width="12.140625" customWidth="1"/>
    <col min="2572" max="2572" width="14.140625" customWidth="1"/>
    <col min="2573" max="2574" width="0" hidden="1" customWidth="1"/>
    <col min="2818" max="2818" width="28.28515625" customWidth="1"/>
    <col min="2819" max="2819" width="15.28515625" customWidth="1"/>
    <col min="2820" max="2820" width="18" customWidth="1"/>
    <col min="2821" max="2821" width="19.5703125" customWidth="1"/>
    <col min="2822" max="2822" width="18.28515625" customWidth="1"/>
    <col min="2823" max="2823" width="20.140625" customWidth="1"/>
    <col min="2824" max="2824" width="15.5703125" customWidth="1"/>
    <col min="2825" max="2825" width="16.85546875" customWidth="1"/>
    <col min="2826" max="2826" width="13.42578125" customWidth="1"/>
    <col min="2827" max="2827" width="12.140625" customWidth="1"/>
    <col min="2828" max="2828" width="14.140625" customWidth="1"/>
    <col min="2829" max="2830" width="0" hidden="1" customWidth="1"/>
    <col min="3074" max="3074" width="28.28515625" customWidth="1"/>
    <col min="3075" max="3075" width="15.28515625" customWidth="1"/>
    <col min="3076" max="3076" width="18" customWidth="1"/>
    <col min="3077" max="3077" width="19.5703125" customWidth="1"/>
    <col min="3078" max="3078" width="18.28515625" customWidth="1"/>
    <col min="3079" max="3079" width="20.140625" customWidth="1"/>
    <col min="3080" max="3080" width="15.5703125" customWidth="1"/>
    <col min="3081" max="3081" width="16.85546875" customWidth="1"/>
    <col min="3082" max="3082" width="13.42578125" customWidth="1"/>
    <col min="3083" max="3083" width="12.140625" customWidth="1"/>
    <col min="3084" max="3084" width="14.140625" customWidth="1"/>
    <col min="3085" max="3086" width="0" hidden="1" customWidth="1"/>
    <col min="3330" max="3330" width="28.28515625" customWidth="1"/>
    <col min="3331" max="3331" width="15.28515625" customWidth="1"/>
    <col min="3332" max="3332" width="18" customWidth="1"/>
    <col min="3333" max="3333" width="19.5703125" customWidth="1"/>
    <col min="3334" max="3334" width="18.28515625" customWidth="1"/>
    <col min="3335" max="3335" width="20.140625" customWidth="1"/>
    <col min="3336" max="3336" width="15.5703125" customWidth="1"/>
    <col min="3337" max="3337" width="16.85546875" customWidth="1"/>
    <col min="3338" max="3338" width="13.42578125" customWidth="1"/>
    <col min="3339" max="3339" width="12.140625" customWidth="1"/>
    <col min="3340" max="3340" width="14.140625" customWidth="1"/>
    <col min="3341" max="3342" width="0" hidden="1" customWidth="1"/>
    <col min="3586" max="3586" width="28.28515625" customWidth="1"/>
    <col min="3587" max="3587" width="15.28515625" customWidth="1"/>
    <col min="3588" max="3588" width="18" customWidth="1"/>
    <col min="3589" max="3589" width="19.5703125" customWidth="1"/>
    <col min="3590" max="3590" width="18.28515625" customWidth="1"/>
    <col min="3591" max="3591" width="20.140625" customWidth="1"/>
    <col min="3592" max="3592" width="15.5703125" customWidth="1"/>
    <col min="3593" max="3593" width="16.85546875" customWidth="1"/>
    <col min="3594" max="3594" width="13.42578125" customWidth="1"/>
    <col min="3595" max="3595" width="12.140625" customWidth="1"/>
    <col min="3596" max="3596" width="14.140625" customWidth="1"/>
    <col min="3597" max="3598" width="0" hidden="1" customWidth="1"/>
    <col min="3842" max="3842" width="28.28515625" customWidth="1"/>
    <col min="3843" max="3843" width="15.28515625" customWidth="1"/>
    <col min="3844" max="3844" width="18" customWidth="1"/>
    <col min="3845" max="3845" width="19.5703125" customWidth="1"/>
    <col min="3846" max="3846" width="18.28515625" customWidth="1"/>
    <col min="3847" max="3847" width="20.140625" customWidth="1"/>
    <col min="3848" max="3848" width="15.5703125" customWidth="1"/>
    <col min="3849" max="3849" width="16.85546875" customWidth="1"/>
    <col min="3850" max="3850" width="13.42578125" customWidth="1"/>
    <col min="3851" max="3851" width="12.140625" customWidth="1"/>
    <col min="3852" max="3852" width="14.140625" customWidth="1"/>
    <col min="3853" max="3854" width="0" hidden="1" customWidth="1"/>
    <col min="4098" max="4098" width="28.28515625" customWidth="1"/>
    <col min="4099" max="4099" width="15.28515625" customWidth="1"/>
    <col min="4100" max="4100" width="18" customWidth="1"/>
    <col min="4101" max="4101" width="19.5703125" customWidth="1"/>
    <col min="4102" max="4102" width="18.28515625" customWidth="1"/>
    <col min="4103" max="4103" width="20.140625" customWidth="1"/>
    <col min="4104" max="4104" width="15.5703125" customWidth="1"/>
    <col min="4105" max="4105" width="16.85546875" customWidth="1"/>
    <col min="4106" max="4106" width="13.42578125" customWidth="1"/>
    <col min="4107" max="4107" width="12.140625" customWidth="1"/>
    <col min="4108" max="4108" width="14.140625" customWidth="1"/>
    <col min="4109" max="4110" width="0" hidden="1" customWidth="1"/>
    <col min="4354" max="4354" width="28.28515625" customWidth="1"/>
    <col min="4355" max="4355" width="15.28515625" customWidth="1"/>
    <col min="4356" max="4356" width="18" customWidth="1"/>
    <col min="4357" max="4357" width="19.5703125" customWidth="1"/>
    <col min="4358" max="4358" width="18.28515625" customWidth="1"/>
    <col min="4359" max="4359" width="20.140625" customWidth="1"/>
    <col min="4360" max="4360" width="15.5703125" customWidth="1"/>
    <col min="4361" max="4361" width="16.85546875" customWidth="1"/>
    <col min="4362" max="4362" width="13.42578125" customWidth="1"/>
    <col min="4363" max="4363" width="12.140625" customWidth="1"/>
    <col min="4364" max="4364" width="14.140625" customWidth="1"/>
    <col min="4365" max="4366" width="0" hidden="1" customWidth="1"/>
    <col min="4610" max="4610" width="28.28515625" customWidth="1"/>
    <col min="4611" max="4611" width="15.28515625" customWidth="1"/>
    <col min="4612" max="4612" width="18" customWidth="1"/>
    <col min="4613" max="4613" width="19.5703125" customWidth="1"/>
    <col min="4614" max="4614" width="18.28515625" customWidth="1"/>
    <col min="4615" max="4615" width="20.140625" customWidth="1"/>
    <col min="4616" max="4616" width="15.5703125" customWidth="1"/>
    <col min="4617" max="4617" width="16.85546875" customWidth="1"/>
    <col min="4618" max="4618" width="13.42578125" customWidth="1"/>
    <col min="4619" max="4619" width="12.140625" customWidth="1"/>
    <col min="4620" max="4620" width="14.140625" customWidth="1"/>
    <col min="4621" max="4622" width="0" hidden="1" customWidth="1"/>
    <col min="4866" max="4866" width="28.28515625" customWidth="1"/>
    <col min="4867" max="4867" width="15.28515625" customWidth="1"/>
    <col min="4868" max="4868" width="18" customWidth="1"/>
    <col min="4869" max="4869" width="19.5703125" customWidth="1"/>
    <col min="4870" max="4870" width="18.28515625" customWidth="1"/>
    <col min="4871" max="4871" width="20.140625" customWidth="1"/>
    <col min="4872" max="4872" width="15.5703125" customWidth="1"/>
    <col min="4873" max="4873" width="16.85546875" customWidth="1"/>
    <col min="4874" max="4874" width="13.42578125" customWidth="1"/>
    <col min="4875" max="4875" width="12.140625" customWidth="1"/>
    <col min="4876" max="4876" width="14.140625" customWidth="1"/>
    <col min="4877" max="4878" width="0" hidden="1" customWidth="1"/>
    <col min="5122" max="5122" width="28.28515625" customWidth="1"/>
    <col min="5123" max="5123" width="15.28515625" customWidth="1"/>
    <col min="5124" max="5124" width="18" customWidth="1"/>
    <col min="5125" max="5125" width="19.5703125" customWidth="1"/>
    <col min="5126" max="5126" width="18.28515625" customWidth="1"/>
    <col min="5127" max="5127" width="20.140625" customWidth="1"/>
    <col min="5128" max="5128" width="15.5703125" customWidth="1"/>
    <col min="5129" max="5129" width="16.85546875" customWidth="1"/>
    <col min="5130" max="5130" width="13.42578125" customWidth="1"/>
    <col min="5131" max="5131" width="12.140625" customWidth="1"/>
    <col min="5132" max="5132" width="14.140625" customWidth="1"/>
    <col min="5133" max="5134" width="0" hidden="1" customWidth="1"/>
    <col min="5378" max="5378" width="28.28515625" customWidth="1"/>
    <col min="5379" max="5379" width="15.28515625" customWidth="1"/>
    <col min="5380" max="5380" width="18" customWidth="1"/>
    <col min="5381" max="5381" width="19.5703125" customWidth="1"/>
    <col min="5382" max="5382" width="18.28515625" customWidth="1"/>
    <col min="5383" max="5383" width="20.140625" customWidth="1"/>
    <col min="5384" max="5384" width="15.5703125" customWidth="1"/>
    <col min="5385" max="5385" width="16.85546875" customWidth="1"/>
    <col min="5386" max="5386" width="13.42578125" customWidth="1"/>
    <col min="5387" max="5387" width="12.140625" customWidth="1"/>
    <col min="5388" max="5388" width="14.140625" customWidth="1"/>
    <col min="5389" max="5390" width="0" hidden="1" customWidth="1"/>
    <col min="5634" max="5634" width="28.28515625" customWidth="1"/>
    <col min="5635" max="5635" width="15.28515625" customWidth="1"/>
    <col min="5636" max="5636" width="18" customWidth="1"/>
    <col min="5637" max="5637" width="19.5703125" customWidth="1"/>
    <col min="5638" max="5638" width="18.28515625" customWidth="1"/>
    <col min="5639" max="5639" width="20.140625" customWidth="1"/>
    <col min="5640" max="5640" width="15.5703125" customWidth="1"/>
    <col min="5641" max="5641" width="16.85546875" customWidth="1"/>
    <col min="5642" max="5642" width="13.42578125" customWidth="1"/>
    <col min="5643" max="5643" width="12.140625" customWidth="1"/>
    <col min="5644" max="5644" width="14.140625" customWidth="1"/>
    <col min="5645" max="5646" width="0" hidden="1" customWidth="1"/>
    <col min="5890" max="5890" width="28.28515625" customWidth="1"/>
    <col min="5891" max="5891" width="15.28515625" customWidth="1"/>
    <col min="5892" max="5892" width="18" customWidth="1"/>
    <col min="5893" max="5893" width="19.5703125" customWidth="1"/>
    <col min="5894" max="5894" width="18.28515625" customWidth="1"/>
    <col min="5895" max="5895" width="20.140625" customWidth="1"/>
    <col min="5896" max="5896" width="15.5703125" customWidth="1"/>
    <col min="5897" max="5897" width="16.85546875" customWidth="1"/>
    <col min="5898" max="5898" width="13.42578125" customWidth="1"/>
    <col min="5899" max="5899" width="12.140625" customWidth="1"/>
    <col min="5900" max="5900" width="14.140625" customWidth="1"/>
    <col min="5901" max="5902" width="0" hidden="1" customWidth="1"/>
    <col min="6146" max="6146" width="28.28515625" customWidth="1"/>
    <col min="6147" max="6147" width="15.28515625" customWidth="1"/>
    <col min="6148" max="6148" width="18" customWidth="1"/>
    <col min="6149" max="6149" width="19.5703125" customWidth="1"/>
    <col min="6150" max="6150" width="18.28515625" customWidth="1"/>
    <col min="6151" max="6151" width="20.140625" customWidth="1"/>
    <col min="6152" max="6152" width="15.5703125" customWidth="1"/>
    <col min="6153" max="6153" width="16.85546875" customWidth="1"/>
    <col min="6154" max="6154" width="13.42578125" customWidth="1"/>
    <col min="6155" max="6155" width="12.140625" customWidth="1"/>
    <col min="6156" max="6156" width="14.140625" customWidth="1"/>
    <col min="6157" max="6158" width="0" hidden="1" customWidth="1"/>
    <col min="6402" max="6402" width="28.28515625" customWidth="1"/>
    <col min="6403" max="6403" width="15.28515625" customWidth="1"/>
    <col min="6404" max="6404" width="18" customWidth="1"/>
    <col min="6405" max="6405" width="19.5703125" customWidth="1"/>
    <col min="6406" max="6406" width="18.28515625" customWidth="1"/>
    <col min="6407" max="6407" width="20.140625" customWidth="1"/>
    <col min="6408" max="6408" width="15.5703125" customWidth="1"/>
    <col min="6409" max="6409" width="16.85546875" customWidth="1"/>
    <col min="6410" max="6410" width="13.42578125" customWidth="1"/>
    <col min="6411" max="6411" width="12.140625" customWidth="1"/>
    <col min="6412" max="6412" width="14.140625" customWidth="1"/>
    <col min="6413" max="6414" width="0" hidden="1" customWidth="1"/>
    <col min="6658" max="6658" width="28.28515625" customWidth="1"/>
    <col min="6659" max="6659" width="15.28515625" customWidth="1"/>
    <col min="6660" max="6660" width="18" customWidth="1"/>
    <col min="6661" max="6661" width="19.5703125" customWidth="1"/>
    <col min="6662" max="6662" width="18.28515625" customWidth="1"/>
    <col min="6663" max="6663" width="20.140625" customWidth="1"/>
    <col min="6664" max="6664" width="15.5703125" customWidth="1"/>
    <col min="6665" max="6665" width="16.85546875" customWidth="1"/>
    <col min="6666" max="6666" width="13.42578125" customWidth="1"/>
    <col min="6667" max="6667" width="12.140625" customWidth="1"/>
    <col min="6668" max="6668" width="14.140625" customWidth="1"/>
    <col min="6669" max="6670" width="0" hidden="1" customWidth="1"/>
    <col min="6914" max="6914" width="28.28515625" customWidth="1"/>
    <col min="6915" max="6915" width="15.28515625" customWidth="1"/>
    <col min="6916" max="6916" width="18" customWidth="1"/>
    <col min="6917" max="6917" width="19.5703125" customWidth="1"/>
    <col min="6918" max="6918" width="18.28515625" customWidth="1"/>
    <col min="6919" max="6919" width="20.140625" customWidth="1"/>
    <col min="6920" max="6920" width="15.5703125" customWidth="1"/>
    <col min="6921" max="6921" width="16.85546875" customWidth="1"/>
    <col min="6922" max="6922" width="13.42578125" customWidth="1"/>
    <col min="6923" max="6923" width="12.140625" customWidth="1"/>
    <col min="6924" max="6924" width="14.140625" customWidth="1"/>
    <col min="6925" max="6926" width="0" hidden="1" customWidth="1"/>
    <col min="7170" max="7170" width="28.28515625" customWidth="1"/>
    <col min="7171" max="7171" width="15.28515625" customWidth="1"/>
    <col min="7172" max="7172" width="18" customWidth="1"/>
    <col min="7173" max="7173" width="19.5703125" customWidth="1"/>
    <col min="7174" max="7174" width="18.28515625" customWidth="1"/>
    <col min="7175" max="7175" width="20.140625" customWidth="1"/>
    <col min="7176" max="7176" width="15.5703125" customWidth="1"/>
    <col min="7177" max="7177" width="16.85546875" customWidth="1"/>
    <col min="7178" max="7178" width="13.42578125" customWidth="1"/>
    <col min="7179" max="7179" width="12.140625" customWidth="1"/>
    <col min="7180" max="7180" width="14.140625" customWidth="1"/>
    <col min="7181" max="7182" width="0" hidden="1" customWidth="1"/>
    <col min="7426" max="7426" width="28.28515625" customWidth="1"/>
    <col min="7427" max="7427" width="15.28515625" customWidth="1"/>
    <col min="7428" max="7428" width="18" customWidth="1"/>
    <col min="7429" max="7429" width="19.5703125" customWidth="1"/>
    <col min="7430" max="7430" width="18.28515625" customWidth="1"/>
    <col min="7431" max="7431" width="20.140625" customWidth="1"/>
    <col min="7432" max="7432" width="15.5703125" customWidth="1"/>
    <col min="7433" max="7433" width="16.85546875" customWidth="1"/>
    <col min="7434" max="7434" width="13.42578125" customWidth="1"/>
    <col min="7435" max="7435" width="12.140625" customWidth="1"/>
    <col min="7436" max="7436" width="14.140625" customWidth="1"/>
    <col min="7437" max="7438" width="0" hidden="1" customWidth="1"/>
    <col min="7682" max="7682" width="28.28515625" customWidth="1"/>
    <col min="7683" max="7683" width="15.28515625" customWidth="1"/>
    <col min="7684" max="7684" width="18" customWidth="1"/>
    <col min="7685" max="7685" width="19.5703125" customWidth="1"/>
    <col min="7686" max="7686" width="18.28515625" customWidth="1"/>
    <col min="7687" max="7687" width="20.140625" customWidth="1"/>
    <col min="7688" max="7688" width="15.5703125" customWidth="1"/>
    <col min="7689" max="7689" width="16.85546875" customWidth="1"/>
    <col min="7690" max="7690" width="13.42578125" customWidth="1"/>
    <col min="7691" max="7691" width="12.140625" customWidth="1"/>
    <col min="7692" max="7692" width="14.140625" customWidth="1"/>
    <col min="7693" max="7694" width="0" hidden="1" customWidth="1"/>
    <col min="7938" max="7938" width="28.28515625" customWidth="1"/>
    <col min="7939" max="7939" width="15.28515625" customWidth="1"/>
    <col min="7940" max="7940" width="18" customWidth="1"/>
    <col min="7941" max="7941" width="19.5703125" customWidth="1"/>
    <col min="7942" max="7942" width="18.28515625" customWidth="1"/>
    <col min="7943" max="7943" width="20.140625" customWidth="1"/>
    <col min="7944" max="7944" width="15.5703125" customWidth="1"/>
    <col min="7945" max="7945" width="16.85546875" customWidth="1"/>
    <col min="7946" max="7946" width="13.42578125" customWidth="1"/>
    <col min="7947" max="7947" width="12.140625" customWidth="1"/>
    <col min="7948" max="7948" width="14.140625" customWidth="1"/>
    <col min="7949" max="7950" width="0" hidden="1" customWidth="1"/>
    <col min="8194" max="8194" width="28.28515625" customWidth="1"/>
    <col min="8195" max="8195" width="15.28515625" customWidth="1"/>
    <col min="8196" max="8196" width="18" customWidth="1"/>
    <col min="8197" max="8197" width="19.5703125" customWidth="1"/>
    <col min="8198" max="8198" width="18.28515625" customWidth="1"/>
    <col min="8199" max="8199" width="20.140625" customWidth="1"/>
    <col min="8200" max="8200" width="15.5703125" customWidth="1"/>
    <col min="8201" max="8201" width="16.85546875" customWidth="1"/>
    <col min="8202" max="8202" width="13.42578125" customWidth="1"/>
    <col min="8203" max="8203" width="12.140625" customWidth="1"/>
    <col min="8204" max="8204" width="14.140625" customWidth="1"/>
    <col min="8205" max="8206" width="0" hidden="1" customWidth="1"/>
    <col min="8450" max="8450" width="28.28515625" customWidth="1"/>
    <col min="8451" max="8451" width="15.28515625" customWidth="1"/>
    <col min="8452" max="8452" width="18" customWidth="1"/>
    <col min="8453" max="8453" width="19.5703125" customWidth="1"/>
    <col min="8454" max="8454" width="18.28515625" customWidth="1"/>
    <col min="8455" max="8455" width="20.140625" customWidth="1"/>
    <col min="8456" max="8456" width="15.5703125" customWidth="1"/>
    <col min="8457" max="8457" width="16.85546875" customWidth="1"/>
    <col min="8458" max="8458" width="13.42578125" customWidth="1"/>
    <col min="8459" max="8459" width="12.140625" customWidth="1"/>
    <col min="8460" max="8460" width="14.140625" customWidth="1"/>
    <col min="8461" max="8462" width="0" hidden="1" customWidth="1"/>
    <col min="8706" max="8706" width="28.28515625" customWidth="1"/>
    <col min="8707" max="8707" width="15.28515625" customWidth="1"/>
    <col min="8708" max="8708" width="18" customWidth="1"/>
    <col min="8709" max="8709" width="19.5703125" customWidth="1"/>
    <col min="8710" max="8710" width="18.28515625" customWidth="1"/>
    <col min="8711" max="8711" width="20.140625" customWidth="1"/>
    <col min="8712" max="8712" width="15.5703125" customWidth="1"/>
    <col min="8713" max="8713" width="16.85546875" customWidth="1"/>
    <col min="8714" max="8714" width="13.42578125" customWidth="1"/>
    <col min="8715" max="8715" width="12.140625" customWidth="1"/>
    <col min="8716" max="8716" width="14.140625" customWidth="1"/>
    <col min="8717" max="8718" width="0" hidden="1" customWidth="1"/>
    <col min="8962" max="8962" width="28.28515625" customWidth="1"/>
    <col min="8963" max="8963" width="15.28515625" customWidth="1"/>
    <col min="8964" max="8964" width="18" customWidth="1"/>
    <col min="8965" max="8965" width="19.5703125" customWidth="1"/>
    <col min="8966" max="8966" width="18.28515625" customWidth="1"/>
    <col min="8967" max="8967" width="20.140625" customWidth="1"/>
    <col min="8968" max="8968" width="15.5703125" customWidth="1"/>
    <col min="8969" max="8969" width="16.85546875" customWidth="1"/>
    <col min="8970" max="8970" width="13.42578125" customWidth="1"/>
    <col min="8971" max="8971" width="12.140625" customWidth="1"/>
    <col min="8972" max="8972" width="14.140625" customWidth="1"/>
    <col min="8973" max="8974" width="0" hidden="1" customWidth="1"/>
    <col min="9218" max="9218" width="28.28515625" customWidth="1"/>
    <col min="9219" max="9219" width="15.28515625" customWidth="1"/>
    <col min="9220" max="9220" width="18" customWidth="1"/>
    <col min="9221" max="9221" width="19.5703125" customWidth="1"/>
    <col min="9222" max="9222" width="18.28515625" customWidth="1"/>
    <col min="9223" max="9223" width="20.140625" customWidth="1"/>
    <col min="9224" max="9224" width="15.5703125" customWidth="1"/>
    <col min="9225" max="9225" width="16.85546875" customWidth="1"/>
    <col min="9226" max="9226" width="13.42578125" customWidth="1"/>
    <col min="9227" max="9227" width="12.140625" customWidth="1"/>
    <col min="9228" max="9228" width="14.140625" customWidth="1"/>
    <col min="9229" max="9230" width="0" hidden="1" customWidth="1"/>
    <col min="9474" max="9474" width="28.28515625" customWidth="1"/>
    <col min="9475" max="9475" width="15.28515625" customWidth="1"/>
    <col min="9476" max="9476" width="18" customWidth="1"/>
    <col min="9477" max="9477" width="19.5703125" customWidth="1"/>
    <col min="9478" max="9478" width="18.28515625" customWidth="1"/>
    <col min="9479" max="9479" width="20.140625" customWidth="1"/>
    <col min="9480" max="9480" width="15.5703125" customWidth="1"/>
    <col min="9481" max="9481" width="16.85546875" customWidth="1"/>
    <col min="9482" max="9482" width="13.42578125" customWidth="1"/>
    <col min="9483" max="9483" width="12.140625" customWidth="1"/>
    <col min="9484" max="9484" width="14.140625" customWidth="1"/>
    <col min="9485" max="9486" width="0" hidden="1" customWidth="1"/>
    <col min="9730" max="9730" width="28.28515625" customWidth="1"/>
    <col min="9731" max="9731" width="15.28515625" customWidth="1"/>
    <col min="9732" max="9732" width="18" customWidth="1"/>
    <col min="9733" max="9733" width="19.5703125" customWidth="1"/>
    <col min="9734" max="9734" width="18.28515625" customWidth="1"/>
    <col min="9735" max="9735" width="20.140625" customWidth="1"/>
    <col min="9736" max="9736" width="15.5703125" customWidth="1"/>
    <col min="9737" max="9737" width="16.85546875" customWidth="1"/>
    <col min="9738" max="9738" width="13.42578125" customWidth="1"/>
    <col min="9739" max="9739" width="12.140625" customWidth="1"/>
    <col min="9740" max="9740" width="14.140625" customWidth="1"/>
    <col min="9741" max="9742" width="0" hidden="1" customWidth="1"/>
    <col min="9986" max="9986" width="28.28515625" customWidth="1"/>
    <col min="9987" max="9987" width="15.28515625" customWidth="1"/>
    <col min="9988" max="9988" width="18" customWidth="1"/>
    <col min="9989" max="9989" width="19.5703125" customWidth="1"/>
    <col min="9990" max="9990" width="18.28515625" customWidth="1"/>
    <col min="9991" max="9991" width="20.140625" customWidth="1"/>
    <col min="9992" max="9992" width="15.5703125" customWidth="1"/>
    <col min="9993" max="9993" width="16.85546875" customWidth="1"/>
    <col min="9994" max="9994" width="13.42578125" customWidth="1"/>
    <col min="9995" max="9995" width="12.140625" customWidth="1"/>
    <col min="9996" max="9996" width="14.140625" customWidth="1"/>
    <col min="9997" max="9998" width="0" hidden="1" customWidth="1"/>
    <col min="10242" max="10242" width="28.28515625" customWidth="1"/>
    <col min="10243" max="10243" width="15.28515625" customWidth="1"/>
    <col min="10244" max="10244" width="18" customWidth="1"/>
    <col min="10245" max="10245" width="19.5703125" customWidth="1"/>
    <col min="10246" max="10246" width="18.28515625" customWidth="1"/>
    <col min="10247" max="10247" width="20.140625" customWidth="1"/>
    <col min="10248" max="10248" width="15.5703125" customWidth="1"/>
    <col min="10249" max="10249" width="16.85546875" customWidth="1"/>
    <col min="10250" max="10250" width="13.42578125" customWidth="1"/>
    <col min="10251" max="10251" width="12.140625" customWidth="1"/>
    <col min="10252" max="10252" width="14.140625" customWidth="1"/>
    <col min="10253" max="10254" width="0" hidden="1" customWidth="1"/>
    <col min="10498" max="10498" width="28.28515625" customWidth="1"/>
    <col min="10499" max="10499" width="15.28515625" customWidth="1"/>
    <col min="10500" max="10500" width="18" customWidth="1"/>
    <col min="10501" max="10501" width="19.5703125" customWidth="1"/>
    <col min="10502" max="10502" width="18.28515625" customWidth="1"/>
    <col min="10503" max="10503" width="20.140625" customWidth="1"/>
    <col min="10504" max="10504" width="15.5703125" customWidth="1"/>
    <col min="10505" max="10505" width="16.85546875" customWidth="1"/>
    <col min="10506" max="10506" width="13.42578125" customWidth="1"/>
    <col min="10507" max="10507" width="12.140625" customWidth="1"/>
    <col min="10508" max="10508" width="14.140625" customWidth="1"/>
    <col min="10509" max="10510" width="0" hidden="1" customWidth="1"/>
    <col min="10754" max="10754" width="28.28515625" customWidth="1"/>
    <col min="10755" max="10755" width="15.28515625" customWidth="1"/>
    <col min="10756" max="10756" width="18" customWidth="1"/>
    <col min="10757" max="10757" width="19.5703125" customWidth="1"/>
    <col min="10758" max="10758" width="18.28515625" customWidth="1"/>
    <col min="10759" max="10759" width="20.140625" customWidth="1"/>
    <col min="10760" max="10760" width="15.5703125" customWidth="1"/>
    <col min="10761" max="10761" width="16.85546875" customWidth="1"/>
    <col min="10762" max="10762" width="13.42578125" customWidth="1"/>
    <col min="10763" max="10763" width="12.140625" customWidth="1"/>
    <col min="10764" max="10764" width="14.140625" customWidth="1"/>
    <col min="10765" max="10766" width="0" hidden="1" customWidth="1"/>
    <col min="11010" max="11010" width="28.28515625" customWidth="1"/>
    <col min="11011" max="11011" width="15.28515625" customWidth="1"/>
    <col min="11012" max="11012" width="18" customWidth="1"/>
    <col min="11013" max="11013" width="19.5703125" customWidth="1"/>
    <col min="11014" max="11014" width="18.28515625" customWidth="1"/>
    <col min="11015" max="11015" width="20.140625" customWidth="1"/>
    <col min="11016" max="11016" width="15.5703125" customWidth="1"/>
    <col min="11017" max="11017" width="16.85546875" customWidth="1"/>
    <col min="11018" max="11018" width="13.42578125" customWidth="1"/>
    <col min="11019" max="11019" width="12.140625" customWidth="1"/>
    <col min="11020" max="11020" width="14.140625" customWidth="1"/>
    <col min="11021" max="11022" width="0" hidden="1" customWidth="1"/>
    <col min="11266" max="11266" width="28.28515625" customWidth="1"/>
    <col min="11267" max="11267" width="15.28515625" customWidth="1"/>
    <col min="11268" max="11268" width="18" customWidth="1"/>
    <col min="11269" max="11269" width="19.5703125" customWidth="1"/>
    <col min="11270" max="11270" width="18.28515625" customWidth="1"/>
    <col min="11271" max="11271" width="20.140625" customWidth="1"/>
    <col min="11272" max="11272" width="15.5703125" customWidth="1"/>
    <col min="11273" max="11273" width="16.85546875" customWidth="1"/>
    <col min="11274" max="11274" width="13.42578125" customWidth="1"/>
    <col min="11275" max="11275" width="12.140625" customWidth="1"/>
    <col min="11276" max="11276" width="14.140625" customWidth="1"/>
    <col min="11277" max="11278" width="0" hidden="1" customWidth="1"/>
    <col min="11522" max="11522" width="28.28515625" customWidth="1"/>
    <col min="11523" max="11523" width="15.28515625" customWidth="1"/>
    <col min="11524" max="11524" width="18" customWidth="1"/>
    <col min="11525" max="11525" width="19.5703125" customWidth="1"/>
    <col min="11526" max="11526" width="18.28515625" customWidth="1"/>
    <col min="11527" max="11527" width="20.140625" customWidth="1"/>
    <col min="11528" max="11528" width="15.5703125" customWidth="1"/>
    <col min="11529" max="11529" width="16.85546875" customWidth="1"/>
    <col min="11530" max="11530" width="13.42578125" customWidth="1"/>
    <col min="11531" max="11531" width="12.140625" customWidth="1"/>
    <col min="11532" max="11532" width="14.140625" customWidth="1"/>
    <col min="11533" max="11534" width="0" hidden="1" customWidth="1"/>
    <col min="11778" max="11778" width="28.28515625" customWidth="1"/>
    <col min="11779" max="11779" width="15.28515625" customWidth="1"/>
    <col min="11780" max="11780" width="18" customWidth="1"/>
    <col min="11781" max="11781" width="19.5703125" customWidth="1"/>
    <col min="11782" max="11782" width="18.28515625" customWidth="1"/>
    <col min="11783" max="11783" width="20.140625" customWidth="1"/>
    <col min="11784" max="11784" width="15.5703125" customWidth="1"/>
    <col min="11785" max="11785" width="16.85546875" customWidth="1"/>
    <col min="11786" max="11786" width="13.42578125" customWidth="1"/>
    <col min="11787" max="11787" width="12.140625" customWidth="1"/>
    <col min="11788" max="11788" width="14.140625" customWidth="1"/>
    <col min="11789" max="11790" width="0" hidden="1" customWidth="1"/>
    <col min="12034" max="12034" width="28.28515625" customWidth="1"/>
    <col min="12035" max="12035" width="15.28515625" customWidth="1"/>
    <col min="12036" max="12036" width="18" customWidth="1"/>
    <col min="12037" max="12037" width="19.5703125" customWidth="1"/>
    <col min="12038" max="12038" width="18.28515625" customWidth="1"/>
    <col min="12039" max="12039" width="20.140625" customWidth="1"/>
    <col min="12040" max="12040" width="15.5703125" customWidth="1"/>
    <col min="12041" max="12041" width="16.85546875" customWidth="1"/>
    <col min="12042" max="12042" width="13.42578125" customWidth="1"/>
    <col min="12043" max="12043" width="12.140625" customWidth="1"/>
    <col min="12044" max="12044" width="14.140625" customWidth="1"/>
    <col min="12045" max="12046" width="0" hidden="1" customWidth="1"/>
    <col min="12290" max="12290" width="28.28515625" customWidth="1"/>
    <col min="12291" max="12291" width="15.28515625" customWidth="1"/>
    <col min="12292" max="12292" width="18" customWidth="1"/>
    <col min="12293" max="12293" width="19.5703125" customWidth="1"/>
    <col min="12294" max="12294" width="18.28515625" customWidth="1"/>
    <col min="12295" max="12295" width="20.140625" customWidth="1"/>
    <col min="12296" max="12296" width="15.5703125" customWidth="1"/>
    <col min="12297" max="12297" width="16.85546875" customWidth="1"/>
    <col min="12298" max="12298" width="13.42578125" customWidth="1"/>
    <col min="12299" max="12299" width="12.140625" customWidth="1"/>
    <col min="12300" max="12300" width="14.140625" customWidth="1"/>
    <col min="12301" max="12302" width="0" hidden="1" customWidth="1"/>
    <col min="12546" max="12546" width="28.28515625" customWidth="1"/>
    <col min="12547" max="12547" width="15.28515625" customWidth="1"/>
    <col min="12548" max="12548" width="18" customWidth="1"/>
    <col min="12549" max="12549" width="19.5703125" customWidth="1"/>
    <col min="12550" max="12550" width="18.28515625" customWidth="1"/>
    <col min="12551" max="12551" width="20.140625" customWidth="1"/>
    <col min="12552" max="12552" width="15.5703125" customWidth="1"/>
    <col min="12553" max="12553" width="16.85546875" customWidth="1"/>
    <col min="12554" max="12554" width="13.42578125" customWidth="1"/>
    <col min="12555" max="12555" width="12.140625" customWidth="1"/>
    <col min="12556" max="12556" width="14.140625" customWidth="1"/>
    <col min="12557" max="12558" width="0" hidden="1" customWidth="1"/>
    <col min="12802" max="12802" width="28.28515625" customWidth="1"/>
    <col min="12803" max="12803" width="15.28515625" customWidth="1"/>
    <col min="12804" max="12804" width="18" customWidth="1"/>
    <col min="12805" max="12805" width="19.5703125" customWidth="1"/>
    <col min="12806" max="12806" width="18.28515625" customWidth="1"/>
    <col min="12807" max="12807" width="20.140625" customWidth="1"/>
    <col min="12808" max="12808" width="15.5703125" customWidth="1"/>
    <col min="12809" max="12809" width="16.85546875" customWidth="1"/>
    <col min="12810" max="12810" width="13.42578125" customWidth="1"/>
    <col min="12811" max="12811" width="12.140625" customWidth="1"/>
    <col min="12812" max="12812" width="14.140625" customWidth="1"/>
    <col min="12813" max="12814" width="0" hidden="1" customWidth="1"/>
    <col min="13058" max="13058" width="28.28515625" customWidth="1"/>
    <col min="13059" max="13059" width="15.28515625" customWidth="1"/>
    <col min="13060" max="13060" width="18" customWidth="1"/>
    <col min="13061" max="13061" width="19.5703125" customWidth="1"/>
    <col min="13062" max="13062" width="18.28515625" customWidth="1"/>
    <col min="13063" max="13063" width="20.140625" customWidth="1"/>
    <col min="13064" max="13064" width="15.5703125" customWidth="1"/>
    <col min="13065" max="13065" width="16.85546875" customWidth="1"/>
    <col min="13066" max="13066" width="13.42578125" customWidth="1"/>
    <col min="13067" max="13067" width="12.140625" customWidth="1"/>
    <col min="13068" max="13068" width="14.140625" customWidth="1"/>
    <col min="13069" max="13070" width="0" hidden="1" customWidth="1"/>
    <col min="13314" max="13314" width="28.28515625" customWidth="1"/>
    <col min="13315" max="13315" width="15.28515625" customWidth="1"/>
    <col min="13316" max="13316" width="18" customWidth="1"/>
    <col min="13317" max="13317" width="19.5703125" customWidth="1"/>
    <col min="13318" max="13318" width="18.28515625" customWidth="1"/>
    <col min="13319" max="13319" width="20.140625" customWidth="1"/>
    <col min="13320" max="13320" width="15.5703125" customWidth="1"/>
    <col min="13321" max="13321" width="16.85546875" customWidth="1"/>
    <col min="13322" max="13322" width="13.42578125" customWidth="1"/>
    <col min="13323" max="13323" width="12.140625" customWidth="1"/>
    <col min="13324" max="13324" width="14.140625" customWidth="1"/>
    <col min="13325" max="13326" width="0" hidden="1" customWidth="1"/>
    <col min="13570" max="13570" width="28.28515625" customWidth="1"/>
    <col min="13571" max="13571" width="15.28515625" customWidth="1"/>
    <col min="13572" max="13572" width="18" customWidth="1"/>
    <col min="13573" max="13573" width="19.5703125" customWidth="1"/>
    <col min="13574" max="13574" width="18.28515625" customWidth="1"/>
    <col min="13575" max="13575" width="20.140625" customWidth="1"/>
    <col min="13576" max="13576" width="15.5703125" customWidth="1"/>
    <col min="13577" max="13577" width="16.85546875" customWidth="1"/>
    <col min="13578" max="13578" width="13.42578125" customWidth="1"/>
    <col min="13579" max="13579" width="12.140625" customWidth="1"/>
    <col min="13580" max="13580" width="14.140625" customWidth="1"/>
    <col min="13581" max="13582" width="0" hidden="1" customWidth="1"/>
    <col min="13826" max="13826" width="28.28515625" customWidth="1"/>
    <col min="13827" max="13827" width="15.28515625" customWidth="1"/>
    <col min="13828" max="13828" width="18" customWidth="1"/>
    <col min="13829" max="13829" width="19.5703125" customWidth="1"/>
    <col min="13830" max="13830" width="18.28515625" customWidth="1"/>
    <col min="13831" max="13831" width="20.140625" customWidth="1"/>
    <col min="13832" max="13832" width="15.5703125" customWidth="1"/>
    <col min="13833" max="13833" width="16.85546875" customWidth="1"/>
    <col min="13834" max="13834" width="13.42578125" customWidth="1"/>
    <col min="13835" max="13835" width="12.140625" customWidth="1"/>
    <col min="13836" max="13836" width="14.140625" customWidth="1"/>
    <col min="13837" max="13838" width="0" hidden="1" customWidth="1"/>
    <col min="14082" max="14082" width="28.28515625" customWidth="1"/>
    <col min="14083" max="14083" width="15.28515625" customWidth="1"/>
    <col min="14084" max="14084" width="18" customWidth="1"/>
    <col min="14085" max="14085" width="19.5703125" customWidth="1"/>
    <col min="14086" max="14086" width="18.28515625" customWidth="1"/>
    <col min="14087" max="14087" width="20.140625" customWidth="1"/>
    <col min="14088" max="14088" width="15.5703125" customWidth="1"/>
    <col min="14089" max="14089" width="16.85546875" customWidth="1"/>
    <col min="14090" max="14090" width="13.42578125" customWidth="1"/>
    <col min="14091" max="14091" width="12.140625" customWidth="1"/>
    <col min="14092" max="14092" width="14.140625" customWidth="1"/>
    <col min="14093" max="14094" width="0" hidden="1" customWidth="1"/>
    <col min="14338" max="14338" width="28.28515625" customWidth="1"/>
    <col min="14339" max="14339" width="15.28515625" customWidth="1"/>
    <col min="14340" max="14340" width="18" customWidth="1"/>
    <col min="14341" max="14341" width="19.5703125" customWidth="1"/>
    <col min="14342" max="14342" width="18.28515625" customWidth="1"/>
    <col min="14343" max="14343" width="20.140625" customWidth="1"/>
    <col min="14344" max="14344" width="15.5703125" customWidth="1"/>
    <col min="14345" max="14345" width="16.85546875" customWidth="1"/>
    <col min="14346" max="14346" width="13.42578125" customWidth="1"/>
    <col min="14347" max="14347" width="12.140625" customWidth="1"/>
    <col min="14348" max="14348" width="14.140625" customWidth="1"/>
    <col min="14349" max="14350" width="0" hidden="1" customWidth="1"/>
    <col min="14594" max="14594" width="28.28515625" customWidth="1"/>
    <col min="14595" max="14595" width="15.28515625" customWidth="1"/>
    <col min="14596" max="14596" width="18" customWidth="1"/>
    <col min="14597" max="14597" width="19.5703125" customWidth="1"/>
    <col min="14598" max="14598" width="18.28515625" customWidth="1"/>
    <col min="14599" max="14599" width="20.140625" customWidth="1"/>
    <col min="14600" max="14600" width="15.5703125" customWidth="1"/>
    <col min="14601" max="14601" width="16.85546875" customWidth="1"/>
    <col min="14602" max="14602" width="13.42578125" customWidth="1"/>
    <col min="14603" max="14603" width="12.140625" customWidth="1"/>
    <col min="14604" max="14604" width="14.140625" customWidth="1"/>
    <col min="14605" max="14606" width="0" hidden="1" customWidth="1"/>
    <col min="14850" max="14850" width="28.28515625" customWidth="1"/>
    <col min="14851" max="14851" width="15.28515625" customWidth="1"/>
    <col min="14852" max="14852" width="18" customWidth="1"/>
    <col min="14853" max="14853" width="19.5703125" customWidth="1"/>
    <col min="14854" max="14854" width="18.28515625" customWidth="1"/>
    <col min="14855" max="14855" width="20.140625" customWidth="1"/>
    <col min="14856" max="14856" width="15.5703125" customWidth="1"/>
    <col min="14857" max="14857" width="16.85546875" customWidth="1"/>
    <col min="14858" max="14858" width="13.42578125" customWidth="1"/>
    <col min="14859" max="14859" width="12.140625" customWidth="1"/>
    <col min="14860" max="14860" width="14.140625" customWidth="1"/>
    <col min="14861" max="14862" width="0" hidden="1" customWidth="1"/>
    <col min="15106" max="15106" width="28.28515625" customWidth="1"/>
    <col min="15107" max="15107" width="15.28515625" customWidth="1"/>
    <col min="15108" max="15108" width="18" customWidth="1"/>
    <col min="15109" max="15109" width="19.5703125" customWidth="1"/>
    <col min="15110" max="15110" width="18.28515625" customWidth="1"/>
    <col min="15111" max="15111" width="20.140625" customWidth="1"/>
    <col min="15112" max="15112" width="15.5703125" customWidth="1"/>
    <col min="15113" max="15113" width="16.85546875" customWidth="1"/>
    <col min="15114" max="15114" width="13.42578125" customWidth="1"/>
    <col min="15115" max="15115" width="12.140625" customWidth="1"/>
    <col min="15116" max="15116" width="14.140625" customWidth="1"/>
    <col min="15117" max="15118" width="0" hidden="1" customWidth="1"/>
    <col min="15362" max="15362" width="28.28515625" customWidth="1"/>
    <col min="15363" max="15363" width="15.28515625" customWidth="1"/>
    <col min="15364" max="15364" width="18" customWidth="1"/>
    <col min="15365" max="15365" width="19.5703125" customWidth="1"/>
    <col min="15366" max="15366" width="18.28515625" customWidth="1"/>
    <col min="15367" max="15367" width="20.140625" customWidth="1"/>
    <col min="15368" max="15368" width="15.5703125" customWidth="1"/>
    <col min="15369" max="15369" width="16.85546875" customWidth="1"/>
    <col min="15370" max="15370" width="13.42578125" customWidth="1"/>
    <col min="15371" max="15371" width="12.140625" customWidth="1"/>
    <col min="15372" max="15372" width="14.140625" customWidth="1"/>
    <col min="15373" max="15374" width="0" hidden="1" customWidth="1"/>
    <col min="15618" max="15618" width="28.28515625" customWidth="1"/>
    <col min="15619" max="15619" width="15.28515625" customWidth="1"/>
    <col min="15620" max="15620" width="18" customWidth="1"/>
    <col min="15621" max="15621" width="19.5703125" customWidth="1"/>
    <col min="15622" max="15622" width="18.28515625" customWidth="1"/>
    <col min="15623" max="15623" width="20.140625" customWidth="1"/>
    <col min="15624" max="15624" width="15.5703125" customWidth="1"/>
    <col min="15625" max="15625" width="16.85546875" customWidth="1"/>
    <col min="15626" max="15626" width="13.42578125" customWidth="1"/>
    <col min="15627" max="15627" width="12.140625" customWidth="1"/>
    <col min="15628" max="15628" width="14.140625" customWidth="1"/>
    <col min="15629" max="15630" width="0" hidden="1" customWidth="1"/>
    <col min="15874" max="15874" width="28.28515625" customWidth="1"/>
    <col min="15875" max="15875" width="15.28515625" customWidth="1"/>
    <col min="15876" max="15876" width="18" customWidth="1"/>
    <col min="15877" max="15877" width="19.5703125" customWidth="1"/>
    <col min="15878" max="15878" width="18.28515625" customWidth="1"/>
    <col min="15879" max="15879" width="20.140625" customWidth="1"/>
    <col min="15880" max="15880" width="15.5703125" customWidth="1"/>
    <col min="15881" max="15881" width="16.85546875" customWidth="1"/>
    <col min="15882" max="15882" width="13.42578125" customWidth="1"/>
    <col min="15883" max="15883" width="12.140625" customWidth="1"/>
    <col min="15884" max="15884" width="14.140625" customWidth="1"/>
    <col min="15885" max="15886" width="0" hidden="1" customWidth="1"/>
    <col min="16130" max="16130" width="28.28515625" customWidth="1"/>
    <col min="16131" max="16131" width="15.28515625" customWidth="1"/>
    <col min="16132" max="16132" width="18" customWidth="1"/>
    <col min="16133" max="16133" width="19.5703125" customWidth="1"/>
    <col min="16134" max="16134" width="18.28515625" customWidth="1"/>
    <col min="16135" max="16135" width="20.140625" customWidth="1"/>
    <col min="16136" max="16136" width="15.5703125" customWidth="1"/>
    <col min="16137" max="16137" width="16.85546875" customWidth="1"/>
    <col min="16138" max="16138" width="13.42578125" customWidth="1"/>
    <col min="16139" max="16139" width="12.140625" customWidth="1"/>
    <col min="16140" max="16140" width="14.140625" customWidth="1"/>
    <col min="16141" max="16142" width="0" hidden="1" customWidth="1"/>
  </cols>
  <sheetData>
    <row r="1" spans="1:14" x14ac:dyDescent="0.25">
      <c r="A1" s="15" t="s">
        <v>40</v>
      </c>
    </row>
    <row r="2" spans="1:14" x14ac:dyDescent="0.25">
      <c r="A2" s="16" t="s">
        <v>0</v>
      </c>
      <c r="B2" s="2">
        <v>2019</v>
      </c>
    </row>
    <row r="3" spans="1:14" x14ac:dyDescent="0.25">
      <c r="A3" s="15" t="s">
        <v>1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4" ht="85.5" customHeight="1" x14ac:dyDescent="0.25">
      <c r="A6" s="17" t="s">
        <v>2</v>
      </c>
      <c r="B6" s="17" t="s">
        <v>3</v>
      </c>
      <c r="C6" s="24" t="s">
        <v>4</v>
      </c>
      <c r="D6" s="25"/>
      <c r="E6" s="18" t="s">
        <v>5</v>
      </c>
      <c r="F6" s="19" t="s">
        <v>41</v>
      </c>
      <c r="G6" s="19" t="s">
        <v>6</v>
      </c>
      <c r="H6" s="19" t="s">
        <v>7</v>
      </c>
      <c r="I6" s="19" t="s">
        <v>37</v>
      </c>
      <c r="J6" s="19" t="s">
        <v>8</v>
      </c>
      <c r="K6" s="19" t="s">
        <v>9</v>
      </c>
      <c r="L6" s="19" t="s">
        <v>42</v>
      </c>
    </row>
    <row r="7" spans="1:14" ht="57.75" customHeight="1" x14ac:dyDescent="0.25">
      <c r="A7" s="4"/>
      <c r="B7" s="4"/>
      <c r="C7" s="20" t="s">
        <v>10</v>
      </c>
      <c r="D7" s="20" t="s">
        <v>11</v>
      </c>
      <c r="E7" s="5"/>
      <c r="F7" s="5"/>
      <c r="G7" s="5"/>
      <c r="H7" s="5"/>
      <c r="I7" s="5"/>
      <c r="J7" s="5"/>
      <c r="K7" s="5"/>
      <c r="L7" s="5"/>
      <c r="M7" s="6" t="s">
        <v>12</v>
      </c>
      <c r="N7" s="6" t="s">
        <v>13</v>
      </c>
    </row>
    <row r="8" spans="1:14" x14ac:dyDescent="0.25">
      <c r="A8" s="7">
        <v>660</v>
      </c>
      <c r="B8" s="21" t="s">
        <v>14</v>
      </c>
      <c r="C8" s="9">
        <f>SUM('[1]South Central'!C8+'[1]South East'!C8+'[1]North '!C8+'[1]Sheet 1'!C8+'[1]Sheet 2'!C8+[1]West!C8)</f>
        <v>250</v>
      </c>
      <c r="D8" s="9">
        <f>SUM('[1]South Central'!D8+'[1]South East'!D8+'[1]North '!D8+'[1]Sheet 1'!D8+'[1]Sheet 2'!D8+[1]West!D8)</f>
        <v>23</v>
      </c>
      <c r="E8" s="10">
        <f>SUM('[1]South Central'!E8+'[1]South East'!E8+'[1]North '!E8+'[1]Sheet 1'!E8+'[1]Sheet 2'!E8+[1]West!E8)</f>
        <v>0</v>
      </c>
      <c r="F8" s="10">
        <f>SUM('[1]South Central'!F8+'[1]South East'!F8+'[1]North '!F8+'[1]Sheet 1'!F8+'[1]Sheet 2'!F8+[1]West!F8)</f>
        <v>2</v>
      </c>
      <c r="G8" s="10">
        <f>SUM('[1]South Central'!G8+'[1]South East'!G8+'[1]North '!G8+'[1]Sheet 1'!G8+'[1]Sheet 2'!G8+[1]West!G8)</f>
        <v>4</v>
      </c>
      <c r="H8" s="10">
        <f>SUM('[1]South Central'!H8+'[1]South East'!H8+'[1]North '!H8+'[1]Sheet 1'!H8+'[1]Sheet 2'!H8+[1]West!H8)</f>
        <v>8</v>
      </c>
      <c r="I8" s="10">
        <f>SUM('[1]South Central'!I8+'[1]South East'!I8+'[1]North '!I8+'[1]Sheet 1'!I8+'[1]Sheet 2'!I8+[1]West!I8)</f>
        <v>1</v>
      </c>
      <c r="J8" s="10">
        <f>SUM('[1]South Central'!J8+'[1]South East'!J8+'[1]North '!J8+'[1]Sheet 1'!J8+'[1]Sheet 2'!J8+[1]West!J8)</f>
        <v>1</v>
      </c>
      <c r="K8" s="10">
        <f>SUM('[1]South Central'!K8+'[1]South East'!K8+'[1]North '!K8+'[1]Sheet 1'!K8+'[1]Sheet 2'!K8+[1]West!K8)</f>
        <v>2</v>
      </c>
      <c r="L8" s="10">
        <f>SUM(C8:K8)</f>
        <v>291</v>
      </c>
      <c r="M8" s="6">
        <f>'[1]South Central'!L8+'[1]South East'!L8+'[1]North '!L8+'[1]Sheet 1'!L8+'[1]Sheet 2'!L8+[1]West!L8</f>
        <v>291</v>
      </c>
      <c r="N8" s="6">
        <f>M8-L8</f>
        <v>0</v>
      </c>
    </row>
    <row r="9" spans="1:14" x14ac:dyDescent="0.25">
      <c r="A9" s="22" t="s">
        <v>38</v>
      </c>
      <c r="B9" s="8"/>
      <c r="C9" s="11">
        <f t="shared" ref="C9:L9" si="0">C8/$L$8*100</f>
        <v>85.910652920962193</v>
      </c>
      <c r="D9" s="11">
        <f t="shared" si="0"/>
        <v>7.9037800687285218</v>
      </c>
      <c r="E9" s="12">
        <f t="shared" si="0"/>
        <v>0</v>
      </c>
      <c r="F9" s="12">
        <f t="shared" si="0"/>
        <v>0.6872852233676976</v>
      </c>
      <c r="G9" s="12">
        <f t="shared" si="0"/>
        <v>1.3745704467353952</v>
      </c>
      <c r="H9" s="12">
        <f t="shared" si="0"/>
        <v>2.7491408934707904</v>
      </c>
      <c r="I9" s="12">
        <f t="shared" si="0"/>
        <v>0.3436426116838488</v>
      </c>
      <c r="J9" s="12">
        <f t="shared" si="0"/>
        <v>0.3436426116838488</v>
      </c>
      <c r="K9" s="12">
        <f t="shared" si="0"/>
        <v>0.6872852233676976</v>
      </c>
      <c r="L9" s="10">
        <f t="shared" si="0"/>
        <v>100</v>
      </c>
      <c r="M9" s="13">
        <f>SUM(C9:K9)</f>
        <v>99.999999999999986</v>
      </c>
      <c r="N9" s="13">
        <f>M9-L9</f>
        <v>0</v>
      </c>
    </row>
    <row r="10" spans="1:14" ht="21" customHeight="1" x14ac:dyDescent="0.25">
      <c r="A10" s="7">
        <v>661</v>
      </c>
      <c r="B10" s="21" t="s">
        <v>15</v>
      </c>
      <c r="C10" s="9">
        <f>SUM('[1]South Central'!C10+'[1]South East'!C10+'[1]North '!C10+'[1]Sheet 1'!C10+'[1]Sheet 2'!C10+[1]West!C10)</f>
        <v>310</v>
      </c>
      <c r="D10" s="9">
        <f>SUM('[1]South Central'!D10+'[1]South East'!D10+'[1]North '!D10+'[1]Sheet 1'!D10+'[1]Sheet 2'!D10+[1]West!D10)</f>
        <v>31</v>
      </c>
      <c r="E10" s="10">
        <f>SUM('[1]South Central'!E10+'[1]South East'!E10+'[1]North '!E10+'[1]Sheet 1'!E10+'[1]Sheet 2'!E10+[1]West!E10)</f>
        <v>0</v>
      </c>
      <c r="F10" s="10">
        <f>SUM('[1]South Central'!F10+'[1]South East'!F10+'[1]North '!F10+'[1]Sheet 1'!F10+'[1]Sheet 2'!F10+[1]West!F10)</f>
        <v>1</v>
      </c>
      <c r="G10" s="10">
        <f>SUM('[1]South Central'!G10+'[1]South East'!G10+'[1]North '!G10+'[1]Sheet 1'!G10+'[1]Sheet 2'!G10+[1]West!G10)</f>
        <v>3</v>
      </c>
      <c r="H10" s="10">
        <f>SUM('[1]South Central'!H10+'[1]South East'!H10+'[1]North '!H10+'[1]Sheet 1'!H10+'[1]Sheet 2'!H10+[1]West!H10)</f>
        <v>12</v>
      </c>
      <c r="I10" s="10">
        <f>SUM('[1]South Central'!I10+'[1]South East'!I10+'[1]North '!I10+'[1]Sheet 1'!I10+'[1]Sheet 2'!I10+[1]West!I10)</f>
        <v>3</v>
      </c>
      <c r="J10" s="10">
        <f>SUM('[1]South Central'!J10+'[1]South East'!J10+'[1]North '!J10+'[1]Sheet 1'!J10+'[1]Sheet 2'!J10+[1]West!J10)</f>
        <v>3</v>
      </c>
      <c r="K10" s="10">
        <f>SUM('[1]South Central'!K10+'[1]South East'!K10+'[1]North '!K10+'[1]Sheet 1'!K10+'[1]Sheet 2'!K10+[1]West!K10)</f>
        <v>1</v>
      </c>
      <c r="L10" s="10">
        <f>SUM(C10:K10)</f>
        <v>364</v>
      </c>
      <c r="M10" s="6">
        <f>'[1]South Central'!L10+'[1]South East'!L10+'[1]North '!L10+'[1]Sheet 1'!L10+'[1]Sheet 2'!L10+[1]West!L10</f>
        <v>364</v>
      </c>
      <c r="N10" s="6">
        <f t="shared" ref="N10:N54" si="1">M10-L10</f>
        <v>0</v>
      </c>
    </row>
    <row r="11" spans="1:14" x14ac:dyDescent="0.25">
      <c r="A11" s="22" t="s">
        <v>38</v>
      </c>
      <c r="B11" s="8"/>
      <c r="C11" s="11">
        <f t="shared" ref="C11:L11" si="2">C10/$L$10*100</f>
        <v>85.164835164835168</v>
      </c>
      <c r="D11" s="11">
        <f t="shared" si="2"/>
        <v>8.5164835164835164</v>
      </c>
      <c r="E11" s="12">
        <f t="shared" si="2"/>
        <v>0</v>
      </c>
      <c r="F11" s="12">
        <f t="shared" si="2"/>
        <v>0.27472527472527475</v>
      </c>
      <c r="G11" s="12">
        <f t="shared" si="2"/>
        <v>0.82417582417582425</v>
      </c>
      <c r="H11" s="12">
        <f t="shared" si="2"/>
        <v>3.296703296703297</v>
      </c>
      <c r="I11" s="12">
        <f t="shared" si="2"/>
        <v>0.82417582417582425</v>
      </c>
      <c r="J11" s="12">
        <f t="shared" si="2"/>
        <v>0.82417582417582425</v>
      </c>
      <c r="K11" s="12">
        <f t="shared" si="2"/>
        <v>0.27472527472527475</v>
      </c>
      <c r="L11" s="10">
        <f t="shared" si="2"/>
        <v>100</v>
      </c>
      <c r="M11" s="13">
        <f>SUM(C11:K11)</f>
        <v>100</v>
      </c>
      <c r="N11" s="13">
        <f>M11-L11</f>
        <v>0</v>
      </c>
    </row>
    <row r="12" spans="1:14" ht="27" customHeight="1" x14ac:dyDescent="0.25">
      <c r="A12" s="7">
        <v>662</v>
      </c>
      <c r="B12" s="21" t="s">
        <v>16</v>
      </c>
      <c r="C12" s="9">
        <f>SUM('[1]South Central'!C12+'[1]South East'!C12+'[1]North '!C12+'[1]Sheet 1'!C12+'[1]Sheet 2'!C12+[1]West!C12)</f>
        <v>493</v>
      </c>
      <c r="D12" s="9">
        <f>SUM('[1]South Central'!D12+'[1]South East'!D12+'[1]North '!D12+'[1]Sheet 1'!D12+'[1]Sheet 2'!D12+[1]West!D12)</f>
        <v>57</v>
      </c>
      <c r="E12" s="10">
        <f>SUM('[1]South Central'!E12+'[1]South East'!E12+'[1]North '!E12+'[1]Sheet 1'!E12+'[1]Sheet 2'!E12+[1]West!E12)</f>
        <v>0</v>
      </c>
      <c r="F12" s="10">
        <f>SUM('[1]South Central'!F12+'[1]South East'!F12+'[1]North '!F12+'[1]Sheet 1'!F12+'[1]Sheet 2'!F12+[1]West!F12)</f>
        <v>4</v>
      </c>
      <c r="G12" s="10">
        <f>SUM('[1]South Central'!G12+'[1]South East'!G12+'[1]North '!G12+'[1]Sheet 1'!G12+'[1]Sheet 2'!G12+[1]West!G12)</f>
        <v>1</v>
      </c>
      <c r="H12" s="10">
        <f>SUM('[1]South Central'!H12+'[1]South East'!H12+'[1]North '!H12+'[1]Sheet 1'!H12+'[1]Sheet 2'!H12+[1]West!H12)</f>
        <v>12</v>
      </c>
      <c r="I12" s="10">
        <f>SUM('[1]South Central'!I12+'[1]South East'!I12+'[1]North '!I12+'[1]Sheet 1'!I12+'[1]Sheet 2'!I12+[1]West!I12)</f>
        <v>7</v>
      </c>
      <c r="J12" s="10">
        <f>SUM('[1]South Central'!J12+'[1]South East'!J12+'[1]North '!J12+'[1]Sheet 1'!J12+'[1]Sheet 2'!J12+[1]West!J12)</f>
        <v>21</v>
      </c>
      <c r="K12" s="10">
        <f>SUM('[1]South Central'!K12+'[1]South East'!K12+'[1]North '!K12+'[1]Sheet 1'!K12+'[1]Sheet 2'!K12+[1]West!K12)</f>
        <v>1</v>
      </c>
      <c r="L12" s="10">
        <f>SUM(C12:K12)</f>
        <v>596</v>
      </c>
      <c r="M12" s="6">
        <f>'[1]South Central'!L12+'[1]South East'!L12+'[1]North '!L12+'[1]Sheet 1'!L12+'[1]Sheet 2'!L12+[1]West!L12</f>
        <v>596</v>
      </c>
      <c r="N12" s="6">
        <f t="shared" si="1"/>
        <v>0</v>
      </c>
    </row>
    <row r="13" spans="1:14" x14ac:dyDescent="0.25">
      <c r="A13" s="22" t="s">
        <v>38</v>
      </c>
      <c r="B13" s="8"/>
      <c r="C13" s="11">
        <f t="shared" ref="C13:L13" si="3">C12/$L$12*100</f>
        <v>82.718120805369139</v>
      </c>
      <c r="D13" s="11">
        <f t="shared" si="3"/>
        <v>9.5637583892617446</v>
      </c>
      <c r="E13" s="12">
        <f t="shared" si="3"/>
        <v>0</v>
      </c>
      <c r="F13" s="12">
        <f t="shared" si="3"/>
        <v>0.67114093959731547</v>
      </c>
      <c r="G13" s="12">
        <f t="shared" si="3"/>
        <v>0.16778523489932887</v>
      </c>
      <c r="H13" s="12">
        <f t="shared" si="3"/>
        <v>2.0134228187919461</v>
      </c>
      <c r="I13" s="12">
        <f t="shared" si="3"/>
        <v>1.174496644295302</v>
      </c>
      <c r="J13" s="12">
        <f t="shared" si="3"/>
        <v>3.523489932885906</v>
      </c>
      <c r="K13" s="12">
        <f t="shared" si="3"/>
        <v>0.16778523489932887</v>
      </c>
      <c r="L13" s="10">
        <f t="shared" si="3"/>
        <v>100</v>
      </c>
      <c r="M13" s="13">
        <f>SUM(C13:K13)</f>
        <v>100.00000000000003</v>
      </c>
      <c r="N13" s="13">
        <f>M13-L13</f>
        <v>0</v>
      </c>
    </row>
    <row r="14" spans="1:14" ht="19.5" customHeight="1" x14ac:dyDescent="0.25">
      <c r="A14" s="7">
        <v>663</v>
      </c>
      <c r="B14" s="21" t="s">
        <v>17</v>
      </c>
      <c r="C14" s="9">
        <f>SUM('[1]South Central'!C14+'[1]South East'!C14+'[1]North '!C14+'[1]Sheet 1'!C14+'[1]Sheet 2'!C14+[1]West!C14)</f>
        <v>368</v>
      </c>
      <c r="D14" s="9">
        <f>SUM('[1]South Central'!D14+'[1]South East'!D14+'[1]North '!D14+'[1]Sheet 1'!D14+'[1]Sheet 2'!D14+[1]West!D14)</f>
        <v>38</v>
      </c>
      <c r="E14" s="10">
        <f>SUM('[1]South Central'!E14+'[1]South East'!E14+'[1]North '!E14+'[1]Sheet 1'!E14+'[1]Sheet 2'!E14+[1]West!E14)</f>
        <v>0</v>
      </c>
      <c r="F14" s="10">
        <f>SUM('[1]South Central'!F14+'[1]South East'!F14+'[1]North '!F14+'[1]Sheet 1'!F14+'[1]Sheet 2'!F14+[1]West!F14)</f>
        <v>0</v>
      </c>
      <c r="G14" s="10">
        <f>SUM('[1]South Central'!G14+'[1]South East'!G14+'[1]North '!G14+'[1]Sheet 1'!G14+'[1]Sheet 2'!G14+[1]West!G14)</f>
        <v>3</v>
      </c>
      <c r="H14" s="10">
        <f>SUM('[1]South Central'!H14+'[1]South East'!H14+'[1]North '!H14+'[1]Sheet 1'!H14+'[1]Sheet 2'!H14+[1]West!H14)</f>
        <v>9</v>
      </c>
      <c r="I14" s="10">
        <f>SUM('[1]South Central'!I14+'[1]South East'!I14+'[1]North '!I14+'[1]Sheet 1'!I14+'[1]Sheet 2'!I14+[1]West!I14)</f>
        <v>5</v>
      </c>
      <c r="J14" s="10">
        <f>SUM('[1]South Central'!J14+'[1]South East'!J14+'[1]North '!J14+'[1]Sheet 1'!J14+'[1]Sheet 2'!J14+[1]West!J14)</f>
        <v>6</v>
      </c>
      <c r="K14" s="10">
        <f>SUM('[1]South Central'!K14+'[1]South East'!K14+'[1]North '!K14+'[1]Sheet 1'!K14+'[1]Sheet 2'!K14+[1]West!K14)</f>
        <v>1</v>
      </c>
      <c r="L14" s="10">
        <f>SUM(C14:K14)</f>
        <v>430</v>
      </c>
      <c r="M14" s="6">
        <f>'[1]South Central'!L14+'[1]South East'!L14+'[1]North '!L14+'[1]Sheet 1'!L14+'[1]Sheet 2'!L14+[1]West!L14</f>
        <v>430</v>
      </c>
      <c r="N14" s="6">
        <f t="shared" si="1"/>
        <v>0</v>
      </c>
    </row>
    <row r="15" spans="1:14" x14ac:dyDescent="0.25">
      <c r="A15" s="22" t="s">
        <v>38</v>
      </c>
      <c r="B15" s="8"/>
      <c r="C15" s="11">
        <f t="shared" ref="C15:L15" si="4">C14/$L$14*100</f>
        <v>85.581395348837205</v>
      </c>
      <c r="D15" s="11">
        <f t="shared" si="4"/>
        <v>8.8372093023255811</v>
      </c>
      <c r="E15" s="12">
        <f t="shared" si="4"/>
        <v>0</v>
      </c>
      <c r="F15" s="12">
        <f t="shared" si="4"/>
        <v>0</v>
      </c>
      <c r="G15" s="12">
        <f t="shared" si="4"/>
        <v>0.69767441860465118</v>
      </c>
      <c r="H15" s="12">
        <f t="shared" si="4"/>
        <v>2.0930232558139537</v>
      </c>
      <c r="I15" s="12">
        <f t="shared" si="4"/>
        <v>1.1627906976744187</v>
      </c>
      <c r="J15" s="12">
        <f t="shared" si="4"/>
        <v>1.3953488372093024</v>
      </c>
      <c r="K15" s="12">
        <f t="shared" si="4"/>
        <v>0.23255813953488372</v>
      </c>
      <c r="L15" s="10">
        <f t="shared" si="4"/>
        <v>100</v>
      </c>
      <c r="M15" s="13">
        <f>SUM(C15:K15)</f>
        <v>99.999999999999986</v>
      </c>
      <c r="N15" s="13">
        <f>M15-L15</f>
        <v>0</v>
      </c>
    </row>
    <row r="16" spans="1:14" ht="21.75" customHeight="1" x14ac:dyDescent="0.25">
      <c r="A16" s="7">
        <v>664</v>
      </c>
      <c r="B16" s="21" t="s">
        <v>18</v>
      </c>
      <c r="C16" s="9">
        <f>SUM('[1]South Central'!C16+'[1]South East'!C16+'[1]North '!C16+'[1]Sheet 1'!C16+'[1]Sheet 2'!C16+[1]West!C16)</f>
        <v>505</v>
      </c>
      <c r="D16" s="9">
        <f>SUM('[1]South Central'!D16+'[1]South East'!D16+'[1]North '!D16+'[1]Sheet 1'!D16+'[1]Sheet 2'!D16+[1]West!D16)</f>
        <v>39</v>
      </c>
      <c r="E16" s="10">
        <f>SUM('[1]South Central'!E16+'[1]South East'!E16+'[1]North '!E16+'[1]Sheet 1'!E16+'[1]Sheet 2'!E16+[1]West!E16)</f>
        <v>0</v>
      </c>
      <c r="F16" s="10">
        <f>SUM('[1]South Central'!F16+'[1]South East'!F16+'[1]North '!F16+'[1]Sheet 1'!F16+'[1]Sheet 2'!F16+[1]West!F16)</f>
        <v>0</v>
      </c>
      <c r="G16" s="10">
        <f>SUM('[1]South Central'!G16+'[1]South East'!G16+'[1]North '!G16+'[1]Sheet 1'!G16+'[1]Sheet 2'!G16+[1]West!G16)</f>
        <v>9</v>
      </c>
      <c r="H16" s="10">
        <f>SUM('[1]South Central'!H16+'[1]South East'!H16+'[1]North '!H16+'[1]Sheet 1'!H16+'[1]Sheet 2'!H16+[1]West!H16)</f>
        <v>13</v>
      </c>
      <c r="I16" s="10">
        <f>SUM('[1]South Central'!I16+'[1]South East'!I16+'[1]North '!I16+'[1]Sheet 1'!I16+'[1]Sheet 2'!I16+[1]West!I16)</f>
        <v>0</v>
      </c>
      <c r="J16" s="10">
        <f>SUM('[1]South Central'!J16+'[1]South East'!J16+'[1]North '!J16+'[1]Sheet 1'!J16+'[1]Sheet 2'!J16+[1]West!J16)</f>
        <v>4</v>
      </c>
      <c r="K16" s="10">
        <f>SUM('[1]South Central'!K16+'[1]South East'!K16+'[1]North '!K16+'[1]Sheet 1'!K16+'[1]Sheet 2'!K16+[1]West!K16)</f>
        <v>0</v>
      </c>
      <c r="L16" s="10">
        <f>SUM(C16:K16)</f>
        <v>570</v>
      </c>
      <c r="M16" s="6">
        <f>'[1]South Central'!L16+'[1]South East'!L16+'[1]North '!L16+'[1]Sheet 1'!L16+'[1]Sheet 2'!L16+[1]West!L16</f>
        <v>570</v>
      </c>
      <c r="N16" s="6">
        <f t="shared" si="1"/>
        <v>0</v>
      </c>
    </row>
    <row r="17" spans="1:14" x14ac:dyDescent="0.25">
      <c r="A17" s="22" t="s">
        <v>38</v>
      </c>
      <c r="B17" s="8"/>
      <c r="C17" s="11">
        <f t="shared" ref="C17:L17" si="5">C16/$L$16*100</f>
        <v>88.596491228070178</v>
      </c>
      <c r="D17" s="11">
        <f t="shared" si="5"/>
        <v>6.8421052631578956</v>
      </c>
      <c r="E17" s="12">
        <f t="shared" si="5"/>
        <v>0</v>
      </c>
      <c r="F17" s="12">
        <f t="shared" si="5"/>
        <v>0</v>
      </c>
      <c r="G17" s="12">
        <f t="shared" si="5"/>
        <v>1.5789473684210527</v>
      </c>
      <c r="H17" s="12">
        <f t="shared" si="5"/>
        <v>2.2807017543859649</v>
      </c>
      <c r="I17" s="12">
        <f t="shared" si="5"/>
        <v>0</v>
      </c>
      <c r="J17" s="12">
        <f t="shared" si="5"/>
        <v>0.70175438596491224</v>
      </c>
      <c r="K17" s="12">
        <f t="shared" si="5"/>
        <v>0</v>
      </c>
      <c r="L17" s="10">
        <f t="shared" si="5"/>
        <v>100</v>
      </c>
      <c r="M17" s="13">
        <f>SUM(C17:K17)</f>
        <v>100</v>
      </c>
      <c r="N17" s="13">
        <f>M17-L17</f>
        <v>0</v>
      </c>
    </row>
    <row r="18" spans="1:14" ht="30" x14ac:dyDescent="0.25">
      <c r="A18" s="7">
        <v>665</v>
      </c>
      <c r="B18" s="21" t="s">
        <v>19</v>
      </c>
      <c r="C18" s="9">
        <f>SUM('[1]South Central'!C18+'[1]South East'!C18+'[1]North '!C18+'[1]Sheet 1'!C18+'[1]Sheet 2'!C18+[1]West!C18)</f>
        <v>129</v>
      </c>
      <c r="D18" s="9">
        <f>SUM('[1]South Central'!D18+'[1]South East'!D18+'[1]North '!D18+'[1]Sheet 1'!D18+'[1]Sheet 2'!D18+[1]West!D18)</f>
        <v>13</v>
      </c>
      <c r="E18" s="10">
        <f>SUM('[1]South Central'!E18+'[1]South East'!E18+'[1]North '!E18+'[1]Sheet 1'!E18+'[1]Sheet 2'!E18+[1]West!E18)</f>
        <v>0</v>
      </c>
      <c r="F18" s="10">
        <f>SUM('[1]South Central'!F18+'[1]South East'!F18+'[1]North '!F18+'[1]Sheet 1'!F18+'[1]Sheet 2'!F18+[1]West!F18)</f>
        <v>0</v>
      </c>
      <c r="G18" s="10">
        <f>SUM('[1]South Central'!G18+'[1]South East'!G18+'[1]North '!G18+'[1]Sheet 1'!G18+'[1]Sheet 2'!G18+[1]West!G18)</f>
        <v>4</v>
      </c>
      <c r="H18" s="10">
        <f>SUM('[1]South Central'!H18+'[1]South East'!H18+'[1]North '!H18+'[1]Sheet 1'!H18+'[1]Sheet 2'!H18+[1]West!H18)</f>
        <v>4</v>
      </c>
      <c r="I18" s="10">
        <f>SUM('[1]South Central'!I18+'[1]South East'!I18+'[1]North '!I18+'[1]Sheet 1'!I18+'[1]Sheet 2'!I18+[1]West!I18)</f>
        <v>2</v>
      </c>
      <c r="J18" s="10">
        <f>SUM('[1]South Central'!J18+'[1]South East'!J18+'[1]North '!J18+'[1]Sheet 1'!J18+'[1]Sheet 2'!J18+[1]West!J18)</f>
        <v>6</v>
      </c>
      <c r="K18" s="10">
        <f>SUM('[1]South Central'!K18+'[1]South East'!K18+'[1]North '!K18+'[1]Sheet 1'!K18+'[1]Sheet 2'!K18+[1]West!K18)</f>
        <v>0</v>
      </c>
      <c r="L18" s="10">
        <f>SUM(C18:K18)</f>
        <v>158</v>
      </c>
      <c r="M18" s="6">
        <f>'[1]South Central'!L18+'[1]South East'!L18+'[1]North '!L18+'[1]Sheet 1'!L18+'[1]Sheet 2'!L18+[1]West!L18</f>
        <v>158</v>
      </c>
      <c r="N18" s="6">
        <f t="shared" si="1"/>
        <v>0</v>
      </c>
    </row>
    <row r="19" spans="1:14" x14ac:dyDescent="0.25">
      <c r="A19" s="22" t="s">
        <v>38</v>
      </c>
      <c r="B19" s="8"/>
      <c r="C19" s="11">
        <f t="shared" ref="C19:L19" si="6">C18/$L$18*100</f>
        <v>81.64556962025317</v>
      </c>
      <c r="D19" s="11">
        <f t="shared" si="6"/>
        <v>8.2278481012658222</v>
      </c>
      <c r="E19" s="12">
        <f t="shared" si="6"/>
        <v>0</v>
      </c>
      <c r="F19" s="12">
        <f t="shared" si="6"/>
        <v>0</v>
      </c>
      <c r="G19" s="12">
        <f t="shared" si="6"/>
        <v>2.5316455696202533</v>
      </c>
      <c r="H19" s="12">
        <f t="shared" si="6"/>
        <v>2.5316455696202533</v>
      </c>
      <c r="I19" s="12">
        <f t="shared" si="6"/>
        <v>1.2658227848101267</v>
      </c>
      <c r="J19" s="12">
        <f t="shared" si="6"/>
        <v>3.79746835443038</v>
      </c>
      <c r="K19" s="12">
        <f t="shared" si="6"/>
        <v>0</v>
      </c>
      <c r="L19" s="10">
        <f t="shared" si="6"/>
        <v>100</v>
      </c>
      <c r="M19" s="13">
        <f>SUM(C19:K19)</f>
        <v>100</v>
      </c>
      <c r="N19" s="13">
        <f>M19-L19</f>
        <v>0</v>
      </c>
    </row>
    <row r="20" spans="1:14" ht="21" customHeight="1" x14ac:dyDescent="0.25">
      <c r="A20" s="7">
        <v>666</v>
      </c>
      <c r="B20" s="21" t="s">
        <v>20</v>
      </c>
      <c r="C20" s="9">
        <f>SUM('[1]South Central'!C20+'[1]South East'!C20+'[1]North '!C20+'[1]Sheet 1'!C20+'[1]Sheet 2'!C20+[1]West!C20)</f>
        <v>487</v>
      </c>
      <c r="D20" s="9">
        <f>SUM('[1]South Central'!D20+'[1]South East'!D20+'[1]North '!D20+'[1]Sheet 1'!D20+'[1]Sheet 2'!D20+[1]West!D20)</f>
        <v>32</v>
      </c>
      <c r="E20" s="10">
        <f>SUM('[1]South Central'!E20+'[1]South East'!E20+'[1]North '!E20+'[1]Sheet 1'!E20+'[1]Sheet 2'!E20+[1]West!E20)</f>
        <v>0</v>
      </c>
      <c r="F20" s="10">
        <f>SUM('[1]South Central'!F20+'[1]South East'!F20+'[1]North '!F20+'[1]Sheet 1'!F20+'[1]Sheet 2'!F20+[1]West!F20)</f>
        <v>1</v>
      </c>
      <c r="G20" s="10">
        <f>SUM('[1]South Central'!G20+'[1]South East'!G20+'[1]North '!G20+'[1]Sheet 1'!G20+'[1]Sheet 2'!G20+[1]West!G20)</f>
        <v>2</v>
      </c>
      <c r="H20" s="10">
        <f>SUM('[1]South Central'!H20+'[1]South East'!H20+'[1]North '!H20+'[1]Sheet 1'!H20+'[1]Sheet 2'!H20+[1]West!H20)</f>
        <v>7</v>
      </c>
      <c r="I20" s="10">
        <f>SUM('[1]South Central'!I20+'[1]South East'!I20+'[1]North '!I20+'[1]Sheet 1'!I20+'[1]Sheet 2'!I20+[1]West!I20)</f>
        <v>1</v>
      </c>
      <c r="J20" s="10">
        <f>SUM('[1]South Central'!J20+'[1]South East'!J20+'[1]North '!J20+'[1]Sheet 1'!J20+'[1]Sheet 2'!J20+[1]West!J20)</f>
        <v>7</v>
      </c>
      <c r="K20" s="10">
        <f>SUM('[1]South Central'!K20+'[1]South East'!K20+'[1]North '!K20+'[1]Sheet 1'!K20+'[1]Sheet 2'!K20+[1]West!K20)</f>
        <v>3</v>
      </c>
      <c r="L20" s="10">
        <f>SUM(C20:K20)</f>
        <v>540</v>
      </c>
      <c r="M20" s="6">
        <f>'[1]South Central'!L20+'[1]South East'!L20+'[1]North '!L20+'[1]Sheet 1'!L20+'[1]Sheet 2'!L20+[1]West!L20</f>
        <v>540</v>
      </c>
      <c r="N20" s="6">
        <f t="shared" si="1"/>
        <v>0</v>
      </c>
    </row>
    <row r="21" spans="1:14" x14ac:dyDescent="0.25">
      <c r="A21" s="22" t="s">
        <v>38</v>
      </c>
      <c r="B21" s="8"/>
      <c r="C21" s="11">
        <f t="shared" ref="C21:L21" si="7">C20/$L$20*100</f>
        <v>90.18518518518519</v>
      </c>
      <c r="D21" s="11">
        <f t="shared" si="7"/>
        <v>5.9259259259259265</v>
      </c>
      <c r="E21" s="12">
        <f t="shared" si="7"/>
        <v>0</v>
      </c>
      <c r="F21" s="12">
        <f t="shared" si="7"/>
        <v>0.1851851851851852</v>
      </c>
      <c r="G21" s="12">
        <f t="shared" si="7"/>
        <v>0.37037037037037041</v>
      </c>
      <c r="H21" s="12">
        <f t="shared" si="7"/>
        <v>1.2962962962962963</v>
      </c>
      <c r="I21" s="12">
        <f t="shared" si="7"/>
        <v>0.1851851851851852</v>
      </c>
      <c r="J21" s="12">
        <f t="shared" si="7"/>
        <v>1.2962962962962963</v>
      </c>
      <c r="K21" s="12">
        <f t="shared" si="7"/>
        <v>0.55555555555555558</v>
      </c>
      <c r="L21" s="10">
        <f t="shared" si="7"/>
        <v>100</v>
      </c>
      <c r="M21" s="13">
        <f>SUM(C21:K21)</f>
        <v>100</v>
      </c>
      <c r="N21" s="13">
        <f>M21-L21</f>
        <v>0</v>
      </c>
    </row>
    <row r="22" spans="1:14" ht="22.5" customHeight="1" x14ac:dyDescent="0.25">
      <c r="A22" s="7">
        <v>667</v>
      </c>
      <c r="B22" s="21" t="s">
        <v>21</v>
      </c>
      <c r="C22" s="9">
        <f>SUM('[1]South Central'!C22+'[1]South East'!C22+'[1]North '!C22+'[1]Sheet 1'!C22+'[1]Sheet 2'!C22+[1]West!C22)</f>
        <v>315</v>
      </c>
      <c r="D22" s="9">
        <f>SUM('[1]South Central'!D22+'[1]South East'!D22+'[1]North '!D22+'[1]Sheet 1'!D22+'[1]Sheet 2'!D22+[1]West!D22)</f>
        <v>33</v>
      </c>
      <c r="E22" s="10">
        <f>SUM('[1]South Central'!E22+'[1]South East'!E22+'[1]North '!E22+'[1]Sheet 1'!E22+'[1]Sheet 2'!E22+[1]West!E22)</f>
        <v>0</v>
      </c>
      <c r="F22" s="10">
        <f>SUM('[1]South Central'!F22+'[1]South East'!F22+'[1]North '!F22+'[1]Sheet 1'!F22+'[1]Sheet 2'!F22+[1]West!F22)</f>
        <v>3</v>
      </c>
      <c r="G22" s="10">
        <f>SUM('[1]South Central'!G22+'[1]South East'!G22+'[1]North '!G22+'[1]Sheet 1'!G22+'[1]Sheet 2'!G22+[1]West!G22)</f>
        <v>4</v>
      </c>
      <c r="H22" s="10">
        <f>SUM('[1]South Central'!H22+'[1]South East'!H22+'[1]North '!H22+'[1]Sheet 1'!H22+'[1]Sheet 2'!H22+[1]West!H22)</f>
        <v>10</v>
      </c>
      <c r="I22" s="10">
        <f>SUM('[1]South Central'!I22+'[1]South East'!I22+'[1]North '!I22+'[1]Sheet 1'!I22+'[1]Sheet 2'!I22+[1]West!I22)</f>
        <v>2</v>
      </c>
      <c r="J22" s="10">
        <f>SUM('[1]South Central'!J22+'[1]South East'!J22+'[1]North '!J22+'[1]Sheet 1'!J22+'[1]Sheet 2'!J22+[1]West!J22)</f>
        <v>2</v>
      </c>
      <c r="K22" s="10">
        <f>SUM('[1]South Central'!K22+'[1]South East'!K22+'[1]North '!K22+'[1]Sheet 1'!K22+'[1]Sheet 2'!K22+[1]West!K22)</f>
        <v>3</v>
      </c>
      <c r="L22" s="10">
        <f>SUM(C22:K22)</f>
        <v>372</v>
      </c>
      <c r="M22" s="6">
        <f>'[1]South Central'!L22+'[1]South East'!L22+'[1]North '!L22+'[1]Sheet 1'!L22+'[1]Sheet 2'!L22+[1]West!L22</f>
        <v>372</v>
      </c>
      <c r="N22" s="6">
        <f t="shared" si="1"/>
        <v>0</v>
      </c>
    </row>
    <row r="23" spans="1:14" x14ac:dyDescent="0.25">
      <c r="A23" s="22" t="s">
        <v>38</v>
      </c>
      <c r="B23" s="8"/>
      <c r="C23" s="11">
        <f t="shared" ref="C23:L23" si="8">C22/$L$22*100</f>
        <v>84.677419354838719</v>
      </c>
      <c r="D23" s="11">
        <f t="shared" si="8"/>
        <v>8.870967741935484</v>
      </c>
      <c r="E23" s="12">
        <f t="shared" si="8"/>
        <v>0</v>
      </c>
      <c r="F23" s="12">
        <f t="shared" si="8"/>
        <v>0.80645161290322576</v>
      </c>
      <c r="G23" s="12">
        <f t="shared" si="8"/>
        <v>1.0752688172043012</v>
      </c>
      <c r="H23" s="12">
        <f t="shared" si="8"/>
        <v>2.6881720430107525</v>
      </c>
      <c r="I23" s="12">
        <f t="shared" si="8"/>
        <v>0.53763440860215062</v>
      </c>
      <c r="J23" s="12">
        <f t="shared" si="8"/>
        <v>0.53763440860215062</v>
      </c>
      <c r="K23" s="12">
        <f t="shared" si="8"/>
        <v>0.80645161290322576</v>
      </c>
      <c r="L23" s="12">
        <f t="shared" si="8"/>
        <v>100</v>
      </c>
      <c r="M23" s="13">
        <f>SUM(C23:K23)</f>
        <v>100.00000000000001</v>
      </c>
      <c r="N23" s="13">
        <f>M23-L23</f>
        <v>0</v>
      </c>
    </row>
    <row r="24" spans="1:14" x14ac:dyDescent="0.25">
      <c r="A24" s="7">
        <v>668</v>
      </c>
      <c r="B24" s="21" t="s">
        <v>22</v>
      </c>
      <c r="C24" s="9">
        <f>SUM('[1]South Central'!C24+'[1]South East'!C24+'[1]North '!C24+'[1]Sheet 1'!C24+'[1]Sheet 2'!C24+[1]West!C24)</f>
        <v>276</v>
      </c>
      <c r="D24" s="9">
        <f>SUM('[1]South Central'!D24+'[1]South East'!D24+'[1]North '!D24+'[1]Sheet 1'!D24+'[1]Sheet 2'!D24+[1]West!D24)</f>
        <v>40</v>
      </c>
      <c r="E24" s="10">
        <f>SUM('[1]South Central'!E24+'[1]South East'!E24+'[1]North '!E24+'[1]Sheet 1'!E24+'[1]Sheet 2'!E24+[1]West!E24)</f>
        <v>0</v>
      </c>
      <c r="F24" s="10">
        <f>SUM('[1]South Central'!F24+'[1]South East'!F24+'[1]North '!F24+'[1]Sheet 1'!F24+'[1]Sheet 2'!F24+[1]West!F24)</f>
        <v>2</v>
      </c>
      <c r="G24" s="10">
        <f>SUM('[1]South Central'!G24+'[1]South East'!G24+'[1]North '!G24+'[1]Sheet 1'!G24+'[1]Sheet 2'!G24+[1]West!G24)</f>
        <v>0</v>
      </c>
      <c r="H24" s="10">
        <f>SUM('[1]South Central'!H24+'[1]South East'!H24+'[1]North '!H24+'[1]Sheet 1'!H24+'[1]Sheet 2'!H24+[1]West!H24)</f>
        <v>8</v>
      </c>
      <c r="I24" s="10">
        <f>SUM('[1]South Central'!I24+'[1]South East'!I24+'[1]North '!I24+'[1]Sheet 1'!I24+'[1]Sheet 2'!I24+[1]West!I24)</f>
        <v>2</v>
      </c>
      <c r="J24" s="10">
        <f>SUM('[1]South Central'!J24+'[1]South East'!J24+'[1]North '!J24+'[1]Sheet 1'!J24+'[1]Sheet 2'!J24+[1]West!J24)</f>
        <v>12</v>
      </c>
      <c r="K24" s="10">
        <f>SUM('[1]South Central'!K24+'[1]South East'!K24+'[1]North '!K24+'[1]Sheet 1'!K24+'[1]Sheet 2'!K24+[1]West!K24)</f>
        <v>0</v>
      </c>
      <c r="L24" s="10">
        <f>SUM(C24:K24)</f>
        <v>340</v>
      </c>
      <c r="M24" s="6">
        <f>'[1]South Central'!L24+'[1]South East'!L24+'[1]North '!L24+'[1]Sheet 1'!L24+'[1]Sheet 2'!L24+[1]West!L24</f>
        <v>340</v>
      </c>
      <c r="N24" s="6">
        <f t="shared" si="1"/>
        <v>0</v>
      </c>
    </row>
    <row r="25" spans="1:14" x14ac:dyDescent="0.25">
      <c r="A25" s="22" t="s">
        <v>38</v>
      </c>
      <c r="B25" s="8"/>
      <c r="C25" s="11">
        <f t="shared" ref="C25:L25" si="9">C24/$L$24*100</f>
        <v>81.17647058823529</v>
      </c>
      <c r="D25" s="11">
        <f t="shared" si="9"/>
        <v>11.76470588235294</v>
      </c>
      <c r="E25" s="12">
        <f t="shared" si="9"/>
        <v>0</v>
      </c>
      <c r="F25" s="12">
        <f t="shared" si="9"/>
        <v>0.58823529411764708</v>
      </c>
      <c r="G25" s="12">
        <f t="shared" si="9"/>
        <v>0</v>
      </c>
      <c r="H25" s="12">
        <f t="shared" si="9"/>
        <v>2.3529411764705883</v>
      </c>
      <c r="I25" s="12">
        <f t="shared" si="9"/>
        <v>0.58823529411764708</v>
      </c>
      <c r="J25" s="12">
        <f t="shared" si="9"/>
        <v>3.5294117647058822</v>
      </c>
      <c r="K25" s="12">
        <f t="shared" si="9"/>
        <v>0</v>
      </c>
      <c r="L25" s="10">
        <f t="shared" si="9"/>
        <v>100</v>
      </c>
      <c r="M25" s="13">
        <f>SUM(C25:K25)</f>
        <v>100.00000000000001</v>
      </c>
      <c r="N25" s="13">
        <f>M25-L25</f>
        <v>0</v>
      </c>
    </row>
    <row r="26" spans="1:14" x14ac:dyDescent="0.25">
      <c r="A26" s="7">
        <v>669</v>
      </c>
      <c r="B26" s="21" t="s">
        <v>23</v>
      </c>
      <c r="C26" s="9">
        <f>SUM('[1]South Central'!C26+'[1]South East'!C26+'[1]North '!C26+'[1]Sheet 1'!C26+'[1]Sheet 2'!C26+[1]West!C26)</f>
        <v>632</v>
      </c>
      <c r="D26" s="9">
        <f>SUM('[1]South Central'!D26+'[1]South East'!D26+'[1]North '!D26+'[1]Sheet 1'!D26+'[1]Sheet 2'!D26+[1]West!D26)</f>
        <v>75</v>
      </c>
      <c r="E26" s="10">
        <f>SUM('[1]South Central'!E26+'[1]South East'!E26+'[1]North '!E26+'[1]Sheet 1'!E26+'[1]Sheet 2'!E26+[1]West!E26)</f>
        <v>0</v>
      </c>
      <c r="F26" s="10">
        <f>SUM('[1]South Central'!F26+'[1]South East'!F26+'[1]North '!F26+'[1]Sheet 1'!F26+'[1]Sheet 2'!F26+[1]West!F26)</f>
        <v>7</v>
      </c>
      <c r="G26" s="10">
        <f>SUM('[1]South Central'!G26+'[1]South East'!G26+'[1]North '!G26+'[1]Sheet 1'!G26+'[1]Sheet 2'!G26+[1]West!G26)</f>
        <v>5</v>
      </c>
      <c r="H26" s="10">
        <f>SUM('[1]South Central'!H26+'[1]South East'!H26+'[1]North '!H26+'[1]Sheet 1'!H26+'[1]Sheet 2'!H26+[1]West!H26)</f>
        <v>17</v>
      </c>
      <c r="I26" s="10">
        <f>SUM('[1]South Central'!I26+'[1]South East'!I26+'[1]North '!I26+'[1]Sheet 1'!I26+'[1]Sheet 2'!I26+[1]West!I26)</f>
        <v>10</v>
      </c>
      <c r="J26" s="10">
        <f>SUM('[1]South Central'!J26+'[1]South East'!J26+'[1]North '!J26+'[1]Sheet 1'!J26+'[1]Sheet 2'!J26+[1]West!J26)</f>
        <v>24</v>
      </c>
      <c r="K26" s="10">
        <f>SUM('[1]South Central'!K26+'[1]South East'!K26+'[1]North '!K26+'[1]Sheet 1'!K26+'[1]Sheet 2'!K26+[1]West!K26)</f>
        <v>5</v>
      </c>
      <c r="L26" s="10">
        <f>SUM(C26:K26)</f>
        <v>775</v>
      </c>
      <c r="M26" s="6">
        <f>'[1]South Central'!L26+'[1]South East'!L26+'[1]North '!L26+'[1]Sheet 1'!L26+'[1]Sheet 2'!L26+[1]West!L26</f>
        <v>775</v>
      </c>
      <c r="N26" s="6">
        <f t="shared" si="1"/>
        <v>0</v>
      </c>
    </row>
    <row r="27" spans="1:14" x14ac:dyDescent="0.25">
      <c r="A27" s="22" t="s">
        <v>38</v>
      </c>
      <c r="B27" s="8"/>
      <c r="C27" s="11">
        <f t="shared" ref="C27:L27" si="10">C26/$L$26*100</f>
        <v>81.548387096774192</v>
      </c>
      <c r="D27" s="11">
        <f t="shared" si="10"/>
        <v>9.67741935483871</v>
      </c>
      <c r="E27" s="12">
        <f t="shared" si="10"/>
        <v>0</v>
      </c>
      <c r="F27" s="12">
        <f t="shared" si="10"/>
        <v>0.90322580645161299</v>
      </c>
      <c r="G27" s="12">
        <f t="shared" si="10"/>
        <v>0.64516129032258063</v>
      </c>
      <c r="H27" s="12">
        <f t="shared" si="10"/>
        <v>2.193548387096774</v>
      </c>
      <c r="I27" s="12">
        <f t="shared" si="10"/>
        <v>1.2903225806451613</v>
      </c>
      <c r="J27" s="12">
        <f t="shared" si="10"/>
        <v>3.096774193548387</v>
      </c>
      <c r="K27" s="12">
        <f t="shared" si="10"/>
        <v>0.64516129032258063</v>
      </c>
      <c r="L27" s="10">
        <f t="shared" si="10"/>
        <v>100</v>
      </c>
      <c r="M27" s="13">
        <f>SUM(C27:K27)</f>
        <v>99.999999999999986</v>
      </c>
      <c r="N27" s="13">
        <f>M27-L27</f>
        <v>0</v>
      </c>
    </row>
    <row r="28" spans="1:14" x14ac:dyDescent="0.25">
      <c r="A28" s="7">
        <v>670</v>
      </c>
      <c r="B28" s="21" t="s">
        <v>24</v>
      </c>
      <c r="C28" s="9">
        <f>SUM('[1]South Central'!C28+'[1]South East'!C28+'[1]North '!C28+'[1]Sheet 1'!C28+'[1]Sheet 2'!C28+[1]West!C28)</f>
        <v>673</v>
      </c>
      <c r="D28" s="9">
        <f>SUM('[1]South Central'!D28+'[1]South East'!D28+'[1]North '!D28+'[1]Sheet 1'!D28+'[1]Sheet 2'!D28+[1]West!D28)</f>
        <v>53</v>
      </c>
      <c r="E28" s="10">
        <f>SUM('[1]South Central'!E28+'[1]South East'!E28+'[1]North '!E28+'[1]Sheet 1'!E28+'[1]Sheet 2'!E28+[1]West!E28)</f>
        <v>1</v>
      </c>
      <c r="F28" s="10">
        <f>SUM('[1]South Central'!F28+'[1]South East'!F28+'[1]North '!F28+'[1]Sheet 1'!F28+'[1]Sheet 2'!F28+[1]West!F28)</f>
        <v>3</v>
      </c>
      <c r="G28" s="10">
        <f>SUM('[1]South Central'!G28+'[1]South East'!G28+'[1]North '!G28+'[1]Sheet 1'!G28+'[1]Sheet 2'!G28+[1]West!G28)</f>
        <v>2</v>
      </c>
      <c r="H28" s="10">
        <f>SUM('[1]South Central'!H28+'[1]South East'!H28+'[1]North '!H28+'[1]Sheet 1'!H28+'[1]Sheet 2'!H28+[1]West!H28)</f>
        <v>14</v>
      </c>
      <c r="I28" s="10">
        <f>SUM('[1]South Central'!I28+'[1]South East'!I28+'[1]North '!I28+'[1]Sheet 1'!I28+'[1]Sheet 2'!I28+[1]West!I28)</f>
        <v>3</v>
      </c>
      <c r="J28" s="10">
        <f>SUM('[1]South Central'!J28+'[1]South East'!J28+'[1]North '!J28+'[1]Sheet 1'!J28+'[1]Sheet 2'!J28+[1]West!J28)</f>
        <v>8</v>
      </c>
      <c r="K28" s="10">
        <f>SUM('[1]South Central'!K28+'[1]South East'!K28+'[1]North '!K28+'[1]Sheet 1'!K28+'[1]Sheet 2'!K28+[1]West!K28)</f>
        <v>2</v>
      </c>
      <c r="L28" s="10">
        <f>SUM(C28:K28)</f>
        <v>759</v>
      </c>
      <c r="M28" s="6">
        <f>'[1]South Central'!L28+'[1]South East'!L28+'[1]North '!L28+'[1]Sheet 1'!L28+'[1]Sheet 2'!L28+[1]West!L28</f>
        <v>759</v>
      </c>
      <c r="N28" s="6">
        <f t="shared" si="1"/>
        <v>0</v>
      </c>
    </row>
    <row r="29" spans="1:14" x14ac:dyDescent="0.25">
      <c r="A29" s="22" t="s">
        <v>38</v>
      </c>
      <c r="B29" s="8"/>
      <c r="C29" s="11">
        <f t="shared" ref="C29:L29" si="11">C28/$L$28*100</f>
        <v>88.669301712779969</v>
      </c>
      <c r="D29" s="11">
        <f t="shared" si="11"/>
        <v>6.982872200263504</v>
      </c>
      <c r="E29" s="12">
        <f t="shared" si="11"/>
        <v>0.13175230566534915</v>
      </c>
      <c r="F29" s="12">
        <f t="shared" si="11"/>
        <v>0.39525691699604742</v>
      </c>
      <c r="G29" s="12">
        <f t="shared" si="11"/>
        <v>0.2635046113306983</v>
      </c>
      <c r="H29" s="12">
        <f t="shared" si="11"/>
        <v>1.8445322793148879</v>
      </c>
      <c r="I29" s="12">
        <f t="shared" si="11"/>
        <v>0.39525691699604742</v>
      </c>
      <c r="J29" s="12">
        <f t="shared" si="11"/>
        <v>1.0540184453227932</v>
      </c>
      <c r="K29" s="12">
        <f t="shared" si="11"/>
        <v>0.2635046113306983</v>
      </c>
      <c r="L29" s="10">
        <f t="shared" si="11"/>
        <v>100</v>
      </c>
      <c r="M29" s="13">
        <f>SUM(C29:K29)</f>
        <v>100</v>
      </c>
      <c r="N29" s="13">
        <f>M29-L29</f>
        <v>0</v>
      </c>
    </row>
    <row r="30" spans="1:14" ht="30" x14ac:dyDescent="0.25">
      <c r="A30" s="7">
        <v>671</v>
      </c>
      <c r="B30" s="21" t="s">
        <v>25</v>
      </c>
      <c r="C30" s="9">
        <f>SUM('[1]South Central'!C30+'[1]South East'!C30+'[1]North '!C30+'[1]Sheet 1'!C30+'[1]Sheet 2'!C30+[1]West!C30)</f>
        <v>195</v>
      </c>
      <c r="D30" s="9">
        <f>SUM('[1]South Central'!D30+'[1]South East'!D30+'[1]North '!D30+'[1]Sheet 1'!D30+'[1]Sheet 2'!D30+[1]West!D30)</f>
        <v>20</v>
      </c>
      <c r="E30" s="10">
        <f>SUM('[1]South Central'!E30+'[1]South East'!E30+'[1]North '!E30+'[1]Sheet 1'!E30+'[1]Sheet 2'!E30+[1]West!E30)</f>
        <v>0</v>
      </c>
      <c r="F30" s="10">
        <f>SUM('[1]South Central'!F30+'[1]South East'!F30+'[1]North '!F30+'[1]Sheet 1'!F30+'[1]Sheet 2'!F30+[1]West!F30)</f>
        <v>1</v>
      </c>
      <c r="G30" s="10">
        <f>SUM('[1]South Central'!G30+'[1]South East'!G30+'[1]North '!G30+'[1]Sheet 1'!G30+'[1]Sheet 2'!G30+[1]West!G30)</f>
        <v>3</v>
      </c>
      <c r="H30" s="10">
        <f>SUM('[1]South Central'!H30+'[1]South East'!H30+'[1]North '!H30+'[1]Sheet 1'!H30+'[1]Sheet 2'!H30+[1]West!H30)</f>
        <v>4</v>
      </c>
      <c r="I30" s="10">
        <f>SUM('[1]South Central'!I30+'[1]South East'!I30+'[1]North '!I30+'[1]Sheet 1'!I30+'[1]Sheet 2'!I30+[1]West!I30)</f>
        <v>0</v>
      </c>
      <c r="J30" s="10">
        <f>SUM('[1]South Central'!J30+'[1]South East'!J30+'[1]North '!J30+'[1]Sheet 1'!J30+'[1]Sheet 2'!J30+[1]West!J30)</f>
        <v>1</v>
      </c>
      <c r="K30" s="10">
        <f>SUM('[1]South Central'!K30+'[1]South East'!K30+'[1]North '!K30+'[1]Sheet 1'!K30+'[1]Sheet 2'!K30+[1]West!K30)</f>
        <v>0</v>
      </c>
      <c r="L30" s="10">
        <f>SUM(C30:K30)</f>
        <v>224</v>
      </c>
      <c r="M30" s="6">
        <f>'[1]South Central'!L30+'[1]South East'!L30+'[1]North '!L30+'[1]Sheet 1'!L30+'[1]Sheet 2'!L30+[1]West!L30</f>
        <v>224</v>
      </c>
      <c r="N30" s="6">
        <f t="shared" si="1"/>
        <v>0</v>
      </c>
    </row>
    <row r="31" spans="1:14" x14ac:dyDescent="0.25">
      <c r="A31" s="22" t="s">
        <v>38</v>
      </c>
      <c r="B31" s="8"/>
      <c r="C31" s="11">
        <f t="shared" ref="C31:L31" si="12">C30/$L$30*100</f>
        <v>87.053571428571431</v>
      </c>
      <c r="D31" s="11">
        <f t="shared" si="12"/>
        <v>8.9285714285714288</v>
      </c>
      <c r="E31" s="12">
        <f t="shared" si="12"/>
        <v>0</v>
      </c>
      <c r="F31" s="12">
        <f t="shared" si="12"/>
        <v>0.4464285714285714</v>
      </c>
      <c r="G31" s="12">
        <f t="shared" si="12"/>
        <v>1.3392857142857142</v>
      </c>
      <c r="H31" s="12">
        <f t="shared" si="12"/>
        <v>1.7857142857142856</v>
      </c>
      <c r="I31" s="12">
        <f t="shared" si="12"/>
        <v>0</v>
      </c>
      <c r="J31" s="12">
        <f t="shared" si="12"/>
        <v>0.4464285714285714</v>
      </c>
      <c r="K31" s="12">
        <f t="shared" si="12"/>
        <v>0</v>
      </c>
      <c r="L31" s="10">
        <f t="shared" si="12"/>
        <v>100</v>
      </c>
      <c r="M31" s="13">
        <f>SUM(C31:K31)</f>
        <v>100</v>
      </c>
      <c r="N31" s="13">
        <f>M31-L31</f>
        <v>0</v>
      </c>
    </row>
    <row r="32" spans="1:14" ht="30" x14ac:dyDescent="0.25">
      <c r="A32" s="7">
        <v>672</v>
      </c>
      <c r="B32" s="14" t="s">
        <v>39</v>
      </c>
      <c r="C32" s="9">
        <f>SUM('[1]South Central'!C32+'[1]South East'!C32+'[1]North '!C32+'[1]Sheet 1'!C32+'[1]Sheet 2'!C32+[1]West!C32)</f>
        <v>683</v>
      </c>
      <c r="D32" s="9">
        <f>SUM('[1]South Central'!D32+'[1]South East'!D32+'[1]North '!D32+'[1]Sheet 1'!D32+'[1]Sheet 2'!D32+[1]West!D32)</f>
        <v>63</v>
      </c>
      <c r="E32" s="10">
        <f>SUM('[1]South Central'!E32+'[1]South East'!E32+'[1]North '!E32+'[1]Sheet 1'!E32+'[1]Sheet 2'!E32+[1]West!E32)</f>
        <v>0</v>
      </c>
      <c r="F32" s="10">
        <f>SUM('[1]South Central'!F32+'[1]South East'!F32+'[1]North '!F32+'[1]Sheet 1'!F32+'[1]Sheet 2'!F32+[1]West!F32)</f>
        <v>5</v>
      </c>
      <c r="G32" s="10">
        <f>SUM('[1]South Central'!G32+'[1]South East'!G32+'[1]North '!G32+'[1]Sheet 1'!G32+'[1]Sheet 2'!G32+[1]West!G32)</f>
        <v>8</v>
      </c>
      <c r="H32" s="10">
        <f>SUM('[1]South Central'!H32+'[1]South East'!H32+'[1]North '!H32+'[1]Sheet 1'!H32+'[1]Sheet 2'!H32+[1]West!H32)</f>
        <v>34</v>
      </c>
      <c r="I32" s="10">
        <f>SUM('[1]South Central'!I32+'[1]South East'!I32+'[1]North '!I32+'[1]Sheet 1'!I32+'[1]Sheet 2'!I32+[1]West!I32)</f>
        <v>3</v>
      </c>
      <c r="J32" s="10">
        <f>SUM('[1]South Central'!J32+'[1]South East'!J32+'[1]North '!J32+'[1]Sheet 1'!J32+'[1]Sheet 2'!J32+[1]West!J32)</f>
        <v>12</v>
      </c>
      <c r="K32" s="10">
        <f>SUM('[1]South Central'!K32+'[1]South East'!K32+'[1]North '!K32+'[1]Sheet 1'!K32+'[1]Sheet 2'!K32+[1]West!K32)</f>
        <v>1</v>
      </c>
      <c r="L32" s="10">
        <f>SUM(C32:K32)</f>
        <v>809</v>
      </c>
      <c r="M32" s="6">
        <f>'[1]South Central'!L32+'[1]South East'!L32+'[1]North '!L32+'[1]Sheet 1'!L32+'[1]Sheet 2'!L32+[1]West!L32</f>
        <v>809</v>
      </c>
      <c r="N32" s="6">
        <f t="shared" si="1"/>
        <v>0</v>
      </c>
    </row>
    <row r="33" spans="1:14" x14ac:dyDescent="0.25">
      <c r="A33" s="22" t="s">
        <v>38</v>
      </c>
      <c r="B33" s="8"/>
      <c r="C33" s="11">
        <f t="shared" ref="C33:L33" si="13">C32/$L$32*100</f>
        <v>84.425216316440057</v>
      </c>
      <c r="D33" s="11">
        <f t="shared" si="13"/>
        <v>7.787391841779975</v>
      </c>
      <c r="E33" s="12">
        <f t="shared" si="13"/>
        <v>0</v>
      </c>
      <c r="F33" s="12">
        <f t="shared" si="13"/>
        <v>0.61804697156983934</v>
      </c>
      <c r="G33" s="12">
        <f t="shared" si="13"/>
        <v>0.98887515451174279</v>
      </c>
      <c r="H33" s="12">
        <f t="shared" si="13"/>
        <v>4.2027194066749072</v>
      </c>
      <c r="I33" s="12">
        <f t="shared" si="13"/>
        <v>0.37082818294190362</v>
      </c>
      <c r="J33" s="12">
        <f t="shared" si="13"/>
        <v>1.4833127317676145</v>
      </c>
      <c r="K33" s="12">
        <f t="shared" si="13"/>
        <v>0.12360939431396785</v>
      </c>
      <c r="L33" s="10">
        <f t="shared" si="13"/>
        <v>100</v>
      </c>
      <c r="M33" s="13">
        <f>SUM(C33:K33)</f>
        <v>100.00000000000001</v>
      </c>
      <c r="N33" s="13">
        <f>M33-L33</f>
        <v>0</v>
      </c>
    </row>
    <row r="34" spans="1:14" x14ac:dyDescent="0.25">
      <c r="A34" s="7">
        <v>673</v>
      </c>
      <c r="B34" s="21" t="s">
        <v>27</v>
      </c>
      <c r="C34" s="9">
        <f>SUM('[1]South Central'!C34+'[1]South East'!C34+'[1]North '!C34+'[1]Sheet 1'!C34+'[1]Sheet 2'!C34+[1]West!C34)</f>
        <v>685</v>
      </c>
      <c r="D34" s="9">
        <f>SUM('[1]South Central'!D34+'[1]South East'!D34+'[1]North '!D34+'[1]Sheet 1'!D34+'[1]Sheet 2'!D34+[1]West!D34)</f>
        <v>55</v>
      </c>
      <c r="E34" s="10">
        <f>SUM('[1]South Central'!E34+'[1]South East'!E34+'[1]North '!E34+'[1]Sheet 1'!E34+'[1]Sheet 2'!E34+[1]West!E34)</f>
        <v>1</v>
      </c>
      <c r="F34" s="10">
        <f>SUM('[1]South Central'!F34+'[1]South East'!F34+'[1]North '!F34+'[1]Sheet 1'!F34+'[1]Sheet 2'!F34+[1]West!F34)</f>
        <v>4</v>
      </c>
      <c r="G34" s="10">
        <f>SUM('[1]South Central'!G34+'[1]South East'!G34+'[1]North '!G34+'[1]Sheet 1'!G34+'[1]Sheet 2'!G34+[1]West!G34)</f>
        <v>7</v>
      </c>
      <c r="H34" s="10">
        <f>SUM('[1]South Central'!H34+'[1]South East'!H34+'[1]North '!H34+'[1]Sheet 1'!H34+'[1]Sheet 2'!H34+[1]West!H34)</f>
        <v>22</v>
      </c>
      <c r="I34" s="10">
        <f>SUM('[1]South Central'!I34+'[1]South East'!I34+'[1]North '!I34+'[1]Sheet 1'!I34+'[1]Sheet 2'!I34+[1]West!I34)</f>
        <v>3</v>
      </c>
      <c r="J34" s="10">
        <f>SUM('[1]South Central'!J34+'[1]South East'!J34+'[1]North '!J34+'[1]Sheet 1'!J34+'[1]Sheet 2'!J34+[1]West!J34)</f>
        <v>9</v>
      </c>
      <c r="K34" s="10">
        <f>SUM('[1]South Central'!K34+'[1]South East'!K34+'[1]North '!K34+'[1]Sheet 1'!K34+'[1]Sheet 2'!K34+[1]West!K34)</f>
        <v>1</v>
      </c>
      <c r="L34" s="10">
        <f>SUM(C34:K34)</f>
        <v>787</v>
      </c>
      <c r="M34" s="6">
        <f>'[1]South Central'!L34+'[1]South East'!L34+'[1]North '!L34+'[1]Sheet 1'!L34+'[1]Sheet 2'!L34+[1]West!L34</f>
        <v>787</v>
      </c>
      <c r="N34" s="6">
        <f t="shared" si="1"/>
        <v>0</v>
      </c>
    </row>
    <row r="35" spans="1:14" x14ac:dyDescent="0.25">
      <c r="A35" s="22" t="s">
        <v>38</v>
      </c>
      <c r="B35" s="8"/>
      <c r="C35" s="11">
        <f t="shared" ref="C35:L35" si="14">C34/$L$34*100</f>
        <v>87.039390088945368</v>
      </c>
      <c r="D35" s="11">
        <f t="shared" si="14"/>
        <v>6.9885641677255403</v>
      </c>
      <c r="E35" s="12">
        <f t="shared" si="14"/>
        <v>0.12706480304955528</v>
      </c>
      <c r="F35" s="12">
        <f t="shared" si="14"/>
        <v>0.50825921219822112</v>
      </c>
      <c r="G35" s="12">
        <f t="shared" si="14"/>
        <v>0.88945362134688688</v>
      </c>
      <c r="H35" s="12">
        <f t="shared" si="14"/>
        <v>2.7954256670902162</v>
      </c>
      <c r="I35" s="12">
        <f t="shared" si="14"/>
        <v>0.38119440914866581</v>
      </c>
      <c r="J35" s="12">
        <f t="shared" si="14"/>
        <v>1.1435832274459974</v>
      </c>
      <c r="K35" s="12">
        <f t="shared" si="14"/>
        <v>0.12706480304955528</v>
      </c>
      <c r="L35" s="10">
        <f t="shared" si="14"/>
        <v>100</v>
      </c>
      <c r="M35" s="13">
        <f>SUM(C35:K35)</f>
        <v>100</v>
      </c>
      <c r="N35" s="13">
        <f>M35-L35</f>
        <v>0</v>
      </c>
    </row>
    <row r="36" spans="1:14" ht="30" x14ac:dyDescent="0.25">
      <c r="A36" s="7">
        <v>674</v>
      </c>
      <c r="B36" s="14" t="s">
        <v>26</v>
      </c>
      <c r="C36" s="9">
        <f>SUM('[1]South Central'!C36+'[1]South East'!C36+'[1]North '!C36+'[1]Sheet 1'!C36+'[1]Sheet 2'!C36+[1]West!C36)</f>
        <v>940</v>
      </c>
      <c r="D36" s="9">
        <f>SUM('[1]South Central'!D36+'[1]South East'!D36+'[1]North '!D36+'[1]Sheet 1'!D36+'[1]Sheet 2'!D36+[1]West!D36)</f>
        <v>143</v>
      </c>
      <c r="E36" s="10">
        <f>SUM('[1]South Central'!E36+'[1]South East'!E36+'[1]North '!E36+'[1]Sheet 1'!E36+'[1]Sheet 2'!E36+[1]West!E36)</f>
        <v>1</v>
      </c>
      <c r="F36" s="10">
        <f>SUM('[1]South Central'!F36+'[1]South East'!F36+'[1]North '!F36+'[1]Sheet 1'!F36+'[1]Sheet 2'!F36+[1]West!F36)</f>
        <v>11</v>
      </c>
      <c r="G36" s="10">
        <f>SUM('[1]South Central'!G36+'[1]South East'!G36+'[1]North '!G36+'[1]Sheet 1'!G36+'[1]Sheet 2'!G36+[1]West!G36)</f>
        <v>9</v>
      </c>
      <c r="H36" s="10">
        <f>SUM('[1]South Central'!H36+'[1]South East'!H36+'[1]North '!H36+'[1]Sheet 1'!H36+'[1]Sheet 2'!H36+[1]West!H36)</f>
        <v>23</v>
      </c>
      <c r="I36" s="10">
        <f>SUM('[1]South Central'!I36+'[1]South East'!I36+'[1]North '!I36+'[1]Sheet 1'!I36+'[1]Sheet 2'!I36+[1]West!I36)</f>
        <v>18</v>
      </c>
      <c r="J36" s="10">
        <f>SUM('[1]South Central'!J36+'[1]South East'!J36+'[1]North '!J36+'[1]Sheet 1'!J36+'[1]Sheet 2'!J36+[1]West!J36)</f>
        <v>13</v>
      </c>
      <c r="K36" s="10">
        <f>SUM('[1]South Central'!K36+'[1]South East'!K36+'[1]North '!K36+'[1]Sheet 1'!K36+'[1]Sheet 2'!K36+[1]West!K36)</f>
        <v>0</v>
      </c>
      <c r="L36" s="10">
        <f>SUM(C36:K36)</f>
        <v>1158</v>
      </c>
      <c r="M36" s="6">
        <f>'[1]South Central'!L36+'[1]South East'!L36+'[1]North '!L36+'[1]Sheet 1'!L36+'[1]Sheet 2'!L36+[1]West!L36</f>
        <v>1158</v>
      </c>
      <c r="N36" s="6">
        <f t="shared" si="1"/>
        <v>0</v>
      </c>
    </row>
    <row r="37" spans="1:14" x14ac:dyDescent="0.25">
      <c r="A37" s="22" t="s">
        <v>38</v>
      </c>
      <c r="B37" s="8"/>
      <c r="C37" s="11">
        <f t="shared" ref="C37:L37" si="15">C36/$L$36*100</f>
        <v>81.174438687392055</v>
      </c>
      <c r="D37" s="11">
        <f t="shared" si="15"/>
        <v>12.348877374784111</v>
      </c>
      <c r="E37" s="12">
        <f t="shared" si="15"/>
        <v>8.6355785837651119E-2</v>
      </c>
      <c r="F37" s="12">
        <f t="shared" si="15"/>
        <v>0.94991364421416236</v>
      </c>
      <c r="G37" s="12">
        <f t="shared" si="15"/>
        <v>0.77720207253886009</v>
      </c>
      <c r="H37" s="12">
        <f t="shared" si="15"/>
        <v>1.9861830742659756</v>
      </c>
      <c r="I37" s="12">
        <f t="shared" si="15"/>
        <v>1.5544041450777202</v>
      </c>
      <c r="J37" s="12">
        <f t="shared" si="15"/>
        <v>1.1226252158894647</v>
      </c>
      <c r="K37" s="12">
        <f t="shared" si="15"/>
        <v>0</v>
      </c>
      <c r="L37" s="10">
        <f t="shared" si="15"/>
        <v>100</v>
      </c>
      <c r="M37" s="13">
        <f>SUM(C37:K37)</f>
        <v>100.00000000000001</v>
      </c>
      <c r="N37" s="13">
        <f>M37-L37</f>
        <v>0</v>
      </c>
    </row>
    <row r="38" spans="1:14" ht="30" x14ac:dyDescent="0.25">
      <c r="A38" s="7">
        <v>675</v>
      </c>
      <c r="B38" s="21" t="s">
        <v>28</v>
      </c>
      <c r="C38" s="9">
        <f>SUM('[1]South Central'!C38+'[1]South East'!C38+'[1]North '!C38+'[1]Sheet 1'!C38+'[1]Sheet 2'!C38+[1]West!C38)</f>
        <v>11</v>
      </c>
      <c r="D38" s="9">
        <f>SUM('[1]South Central'!D38+'[1]South East'!D38+'[1]North '!D38+'[1]Sheet 1'!D38+'[1]Sheet 2'!D38+[1]West!D38)</f>
        <v>0</v>
      </c>
      <c r="E38" s="10">
        <f>SUM('[1]South Central'!E38+'[1]South East'!E38+'[1]North '!E38+'[1]Sheet 1'!E38+'[1]Sheet 2'!E38+[1]West!E38)</f>
        <v>0</v>
      </c>
      <c r="F38" s="10">
        <f>SUM('[1]South Central'!F38+'[1]South East'!F38+'[1]North '!F38+'[1]Sheet 1'!F38+'[1]Sheet 2'!F38+[1]West!F38)</f>
        <v>0</v>
      </c>
      <c r="G38" s="10">
        <f>SUM('[1]South Central'!G38+'[1]South East'!G38+'[1]North '!G38+'[1]Sheet 1'!G38+'[1]Sheet 2'!G38+[1]West!G38)</f>
        <v>0</v>
      </c>
      <c r="H38" s="10">
        <f>SUM('[1]South Central'!H38+'[1]South East'!H38+'[1]North '!H38+'[1]Sheet 1'!H38+'[1]Sheet 2'!H38+[1]West!H38)</f>
        <v>0</v>
      </c>
      <c r="I38" s="10">
        <f>SUM('[1]South Central'!I38+'[1]South East'!I38+'[1]North '!I38+'[1]Sheet 1'!I38+'[1]Sheet 2'!I38+[1]West!I38)</f>
        <v>0</v>
      </c>
      <c r="J38" s="10">
        <f>SUM('[1]South Central'!J38+'[1]South East'!J38+'[1]North '!J38+'[1]Sheet 1'!J38+'[1]Sheet 2'!J38+[1]West!J38)</f>
        <v>1</v>
      </c>
      <c r="K38" s="10">
        <f>SUM('[1]South Central'!K38+'[1]South East'!K38+'[1]North '!K38+'[1]Sheet 1'!K38+'[1]Sheet 2'!K38+[1]West!K38)</f>
        <v>0</v>
      </c>
      <c r="L38" s="10">
        <f>SUM(C38:K38)</f>
        <v>12</v>
      </c>
      <c r="M38" s="6">
        <f>'[1]South Central'!L38+'[1]South East'!L38+'[1]North '!L38+'[1]Sheet 1'!L38+'[1]Sheet 2'!L38+[1]West!L38</f>
        <v>12</v>
      </c>
      <c r="N38" s="6">
        <f t="shared" si="1"/>
        <v>0</v>
      </c>
    </row>
    <row r="39" spans="1:14" x14ac:dyDescent="0.25">
      <c r="A39" s="22" t="s">
        <v>38</v>
      </c>
      <c r="B39" s="8"/>
      <c r="C39" s="11">
        <f t="shared" ref="C39:L39" si="16">C38/$L$38*100</f>
        <v>91.666666666666657</v>
      </c>
      <c r="D39" s="11">
        <f t="shared" si="16"/>
        <v>0</v>
      </c>
      <c r="E39" s="12">
        <f t="shared" si="16"/>
        <v>0</v>
      </c>
      <c r="F39" s="12">
        <f t="shared" si="16"/>
        <v>0</v>
      </c>
      <c r="G39" s="12">
        <f t="shared" si="16"/>
        <v>0</v>
      </c>
      <c r="H39" s="12">
        <f t="shared" si="16"/>
        <v>0</v>
      </c>
      <c r="I39" s="12">
        <f t="shared" si="16"/>
        <v>0</v>
      </c>
      <c r="J39" s="12">
        <f t="shared" si="16"/>
        <v>8.3333333333333321</v>
      </c>
      <c r="K39" s="12">
        <f t="shared" si="16"/>
        <v>0</v>
      </c>
      <c r="L39" s="10">
        <f t="shared" si="16"/>
        <v>100</v>
      </c>
      <c r="M39" s="13">
        <f>SUM(C39:K39)</f>
        <v>99.999999999999986</v>
      </c>
      <c r="N39" s="13">
        <f>M39-L39</f>
        <v>0</v>
      </c>
    </row>
    <row r="40" spans="1:14" ht="30" x14ac:dyDescent="0.25">
      <c r="A40" s="7">
        <v>676</v>
      </c>
      <c r="B40" s="21" t="s">
        <v>29</v>
      </c>
      <c r="C40" s="9">
        <f>SUM('[1]South Central'!C40+'[1]South East'!C40+'[1]North '!C40+'[1]Sheet 1'!C40+'[1]Sheet 2'!C40+[1]West!C40)</f>
        <v>354</v>
      </c>
      <c r="D40" s="9">
        <f>SUM('[1]South Central'!D40+'[1]South East'!D40+'[1]North '!D40+'[1]Sheet 1'!D40+'[1]Sheet 2'!D40+[1]West!D40)</f>
        <v>82</v>
      </c>
      <c r="E40" s="10">
        <f>SUM('[1]South Central'!E40+'[1]South East'!E40+'[1]North '!E40+'[1]Sheet 1'!E40+'[1]Sheet 2'!E40+[1]West!E40)</f>
        <v>0</v>
      </c>
      <c r="F40" s="10">
        <f>SUM('[1]South Central'!F40+'[1]South East'!F40+'[1]North '!F40+'[1]Sheet 1'!F40+'[1]Sheet 2'!F40+[1]West!F40)</f>
        <v>4</v>
      </c>
      <c r="G40" s="10">
        <f>SUM('[1]South Central'!G40+'[1]South East'!G40+'[1]North '!G40+'[1]Sheet 1'!G40+'[1]Sheet 2'!G40+[1]West!G40)</f>
        <v>5</v>
      </c>
      <c r="H40" s="10">
        <f>SUM('[1]South Central'!H40+'[1]South East'!H40+'[1]North '!H40+'[1]Sheet 1'!H40+'[1]Sheet 2'!H40+[1]West!H40)</f>
        <v>9</v>
      </c>
      <c r="I40" s="10">
        <f>SUM('[1]South Central'!I40+'[1]South East'!I40+'[1]North '!I40+'[1]Sheet 1'!I40+'[1]Sheet 2'!I40+[1]West!I40)</f>
        <v>2</v>
      </c>
      <c r="J40" s="10">
        <f>SUM('[1]South Central'!J40+'[1]South East'!J40+'[1]North '!J40+'[1]Sheet 1'!J40+'[1]Sheet 2'!J40+[1]West!J40)</f>
        <v>8</v>
      </c>
      <c r="K40" s="10">
        <f>SUM('[1]South Central'!K40+'[1]South East'!K40+'[1]North '!K40+'[1]Sheet 1'!K40+'[1]Sheet 2'!K40+[1]West!K40)</f>
        <v>1</v>
      </c>
      <c r="L40" s="10">
        <f>SUM(C40:K40)</f>
        <v>465</v>
      </c>
      <c r="M40" s="6">
        <f>'[1]South Central'!L40+'[1]South East'!L40+'[1]North '!L40+'[1]Sheet 1'!L40+'[1]Sheet 2'!L40+[1]West!L40</f>
        <v>465</v>
      </c>
      <c r="N40" s="6">
        <f t="shared" si="1"/>
        <v>0</v>
      </c>
    </row>
    <row r="41" spans="1:14" x14ac:dyDescent="0.25">
      <c r="A41" s="22" t="s">
        <v>38</v>
      </c>
      <c r="B41" s="8"/>
      <c r="C41" s="11">
        <f t="shared" ref="C41:L41" si="17">C40/$L$40*100</f>
        <v>76.129032258064512</v>
      </c>
      <c r="D41" s="11">
        <f t="shared" si="17"/>
        <v>17.634408602150536</v>
      </c>
      <c r="E41" s="12">
        <f t="shared" si="17"/>
        <v>0</v>
      </c>
      <c r="F41" s="12">
        <f t="shared" si="17"/>
        <v>0.86021505376344087</v>
      </c>
      <c r="G41" s="12">
        <f t="shared" si="17"/>
        <v>1.0752688172043012</v>
      </c>
      <c r="H41" s="12">
        <f t="shared" si="17"/>
        <v>1.935483870967742</v>
      </c>
      <c r="I41" s="12">
        <f t="shared" si="17"/>
        <v>0.43010752688172044</v>
      </c>
      <c r="J41" s="12">
        <f t="shared" si="17"/>
        <v>1.7204301075268817</v>
      </c>
      <c r="K41" s="12">
        <f t="shared" si="17"/>
        <v>0.21505376344086022</v>
      </c>
      <c r="L41" s="10">
        <f t="shared" si="17"/>
        <v>100</v>
      </c>
      <c r="M41" s="13">
        <f>SUM(C41:K41)</f>
        <v>100</v>
      </c>
      <c r="N41" s="13">
        <f>M41-L41</f>
        <v>0</v>
      </c>
    </row>
    <row r="42" spans="1:14" ht="30" x14ac:dyDescent="0.25">
      <c r="A42" s="7">
        <v>677</v>
      </c>
      <c r="B42" s="21" t="s">
        <v>30</v>
      </c>
      <c r="C42" s="9">
        <f>SUM('[1]South Central'!C42+'[1]South East'!C42+'[1]North '!C42+'[1]Sheet 1'!C42+'[1]Sheet 2'!C42+[1]West!C42)</f>
        <v>6</v>
      </c>
      <c r="D42" s="9">
        <f>SUM('[1]South Central'!D42+'[1]South East'!D42+'[1]North '!D42+'[1]Sheet 1'!D42+'[1]Sheet 2'!D42+[1]West!D42)</f>
        <v>1</v>
      </c>
      <c r="E42" s="10">
        <f>SUM('[1]South Central'!E42+'[1]South East'!E42+'[1]North '!E42+'[1]Sheet 1'!E42+'[1]Sheet 2'!E42+[1]West!E42)</f>
        <v>0</v>
      </c>
      <c r="F42" s="10">
        <f>SUM('[1]South Central'!F42+'[1]South East'!F42+'[1]North '!F42+'[1]Sheet 1'!F42+'[1]Sheet 2'!F42+[1]West!F42)</f>
        <v>0</v>
      </c>
      <c r="G42" s="10">
        <f>SUM('[1]South Central'!G42+'[1]South East'!G42+'[1]North '!G42+'[1]Sheet 1'!G42+'[1]Sheet 2'!G42+[1]West!G42)</f>
        <v>0</v>
      </c>
      <c r="H42" s="10">
        <f>SUM('[1]South Central'!H42+'[1]South East'!H42+'[1]North '!H42+'[1]Sheet 1'!H42+'[1]Sheet 2'!H42+[1]West!H42)</f>
        <v>0</v>
      </c>
      <c r="I42" s="10">
        <f>SUM('[1]South Central'!I42+'[1]South East'!I42+'[1]North '!I42+'[1]Sheet 1'!I42+'[1]Sheet 2'!I42+[1]West!I42)</f>
        <v>0</v>
      </c>
      <c r="J42" s="10">
        <f>SUM('[1]South Central'!J42+'[1]South East'!J42+'[1]North '!J42+'[1]Sheet 1'!J42+'[1]Sheet 2'!J42+[1]West!J42)</f>
        <v>0</v>
      </c>
      <c r="K42" s="10">
        <f>SUM('[1]South Central'!K42+'[1]South East'!K42+'[1]North '!K42+'[1]Sheet 1'!K42+'[1]Sheet 2'!K42+[1]West!K42)</f>
        <v>0</v>
      </c>
      <c r="L42" s="10">
        <f>SUM(C42:K42)</f>
        <v>7</v>
      </c>
      <c r="M42" s="6">
        <f>'[1]South Central'!L42+'[1]South East'!L42+'[1]North '!L42+'[1]Sheet 1'!L42+'[1]Sheet 2'!L42+[1]West!L42</f>
        <v>7</v>
      </c>
      <c r="N42" s="6">
        <f t="shared" si="1"/>
        <v>0</v>
      </c>
    </row>
    <row r="43" spans="1:14" x14ac:dyDescent="0.25">
      <c r="A43" s="22" t="s">
        <v>38</v>
      </c>
      <c r="B43" s="8"/>
      <c r="C43" s="11">
        <f t="shared" ref="C43:L43" si="18">C42/$L$42*100</f>
        <v>85.714285714285708</v>
      </c>
      <c r="D43" s="11">
        <f t="shared" si="18"/>
        <v>14.285714285714285</v>
      </c>
      <c r="E43" s="12">
        <f t="shared" si="18"/>
        <v>0</v>
      </c>
      <c r="F43" s="12">
        <f t="shared" si="18"/>
        <v>0</v>
      </c>
      <c r="G43" s="12">
        <f t="shared" si="18"/>
        <v>0</v>
      </c>
      <c r="H43" s="12">
        <f t="shared" si="18"/>
        <v>0</v>
      </c>
      <c r="I43" s="12">
        <f t="shared" si="18"/>
        <v>0</v>
      </c>
      <c r="J43" s="12">
        <f t="shared" si="18"/>
        <v>0</v>
      </c>
      <c r="K43" s="12">
        <f t="shared" si="18"/>
        <v>0</v>
      </c>
      <c r="L43" s="10">
        <f t="shared" si="18"/>
        <v>100</v>
      </c>
      <c r="M43" s="13">
        <f>SUM(C43:K43)</f>
        <v>100</v>
      </c>
      <c r="N43" s="13">
        <f>M43-L43</f>
        <v>0</v>
      </c>
    </row>
    <row r="44" spans="1:14" ht="30" x14ac:dyDescent="0.25">
      <c r="A44" s="7">
        <v>678</v>
      </c>
      <c r="B44" s="21" t="s">
        <v>31</v>
      </c>
      <c r="C44" s="9">
        <f>SUM('[1]South Central'!C44+'[1]South East'!C44+'[1]North '!C44+'[1]Sheet 1'!C44+'[1]Sheet 2'!C44+[1]West!C44)</f>
        <v>294</v>
      </c>
      <c r="D44" s="9">
        <f>SUM('[1]South Central'!D44+'[1]South East'!D44+'[1]North '!D44+'[1]Sheet 1'!D44+'[1]Sheet 2'!D44+[1]West!D44)</f>
        <v>45</v>
      </c>
      <c r="E44" s="10">
        <f>SUM('[1]South Central'!E44+'[1]South East'!E44+'[1]North '!E44+'[1]Sheet 1'!E44+'[1]Sheet 2'!E44+[1]West!E44)</f>
        <v>0</v>
      </c>
      <c r="F44" s="10">
        <f>SUM('[1]South Central'!F44+'[1]South East'!F44+'[1]North '!F44+'[1]Sheet 1'!F44+'[1]Sheet 2'!F44+[1]West!F44)</f>
        <v>9</v>
      </c>
      <c r="G44" s="10">
        <f>SUM('[1]South Central'!G44+'[1]South East'!G44+'[1]North '!G44+'[1]Sheet 1'!G44+'[1]Sheet 2'!G44+[1]West!G44)</f>
        <v>2</v>
      </c>
      <c r="H44" s="10">
        <f>SUM('[1]South Central'!H44+'[1]South East'!H44+'[1]North '!H44+'[1]Sheet 1'!H44+'[1]Sheet 2'!H44+[1]West!H44)</f>
        <v>21</v>
      </c>
      <c r="I44" s="10">
        <f>SUM('[1]South Central'!I44+'[1]South East'!I44+'[1]North '!I44+'[1]Sheet 1'!I44+'[1]Sheet 2'!I44+[1]West!I44)</f>
        <v>6</v>
      </c>
      <c r="J44" s="10">
        <f>SUM('[1]South Central'!J44+'[1]South East'!J44+'[1]North '!J44+'[1]Sheet 1'!J44+'[1]Sheet 2'!J44+[1]West!J44)</f>
        <v>0</v>
      </c>
      <c r="K44" s="10">
        <f>SUM('[1]South Central'!K44+'[1]South East'!K44+'[1]North '!K44+'[1]Sheet 1'!K44+'[1]Sheet 2'!K44+[1]West!K44)</f>
        <v>0</v>
      </c>
      <c r="L44" s="10">
        <f>SUM(C44:K44)</f>
        <v>377</v>
      </c>
      <c r="M44" s="6">
        <f>'[1]South Central'!L44+'[1]South East'!L44+'[1]North '!L44+'[1]Sheet 1'!L44+'[1]Sheet 2'!L44+[1]West!L44</f>
        <v>377</v>
      </c>
      <c r="N44" s="6">
        <f t="shared" si="1"/>
        <v>0</v>
      </c>
    </row>
    <row r="45" spans="1:14" x14ac:dyDescent="0.25">
      <c r="A45" s="22" t="s">
        <v>38</v>
      </c>
      <c r="B45" s="8"/>
      <c r="C45" s="11">
        <f t="shared" ref="C45:L45" si="19">C44/$L$44*100</f>
        <v>77.984084880636601</v>
      </c>
      <c r="D45" s="11">
        <f t="shared" si="19"/>
        <v>11.936339522546419</v>
      </c>
      <c r="E45" s="12">
        <f t="shared" si="19"/>
        <v>0</v>
      </c>
      <c r="F45" s="12">
        <f t="shared" si="19"/>
        <v>2.3872679045092835</v>
      </c>
      <c r="G45" s="12">
        <f t="shared" si="19"/>
        <v>0.53050397877984079</v>
      </c>
      <c r="H45" s="12">
        <f t="shared" si="19"/>
        <v>5.5702917771883289</v>
      </c>
      <c r="I45" s="12">
        <f t="shared" si="19"/>
        <v>1.5915119363395225</v>
      </c>
      <c r="J45" s="12">
        <f t="shared" si="19"/>
        <v>0</v>
      </c>
      <c r="K45" s="12">
        <f t="shared" si="19"/>
        <v>0</v>
      </c>
      <c r="L45" s="10">
        <f t="shared" si="19"/>
        <v>100</v>
      </c>
      <c r="M45" s="13">
        <f>SUM(C45:K45)</f>
        <v>100.00000000000001</v>
      </c>
      <c r="N45" s="13">
        <f>M45-L45</f>
        <v>0</v>
      </c>
    </row>
    <row r="46" spans="1:14" x14ac:dyDescent="0.25">
      <c r="A46" s="7">
        <v>679</v>
      </c>
      <c r="B46" s="21" t="s">
        <v>32</v>
      </c>
      <c r="C46" s="9">
        <f>SUM('[1]South Central'!C46+'[1]South East'!C46+'[1]North '!C46+'[1]Sheet 1'!C46+'[1]Sheet 2'!C46+[1]West!C46)</f>
        <v>359</v>
      </c>
      <c r="D46" s="9">
        <f>SUM('[1]South Central'!D46+'[1]South East'!D46+'[1]North '!D46+'[1]Sheet 1'!D46+'[1]Sheet 2'!D46+[1]West!D46)</f>
        <v>25</v>
      </c>
      <c r="E46" s="10">
        <f>SUM('[1]South Central'!E46+'[1]South East'!E46+'[1]North '!E46+'[1]Sheet 1'!E46+'[1]Sheet 2'!E46+[1]West!E46)</f>
        <v>1</v>
      </c>
      <c r="F46" s="10">
        <f>SUM('[1]South Central'!F46+'[1]South East'!F46+'[1]North '!F46+'[1]Sheet 1'!F46+'[1]Sheet 2'!F46+[1]West!F46)</f>
        <v>3</v>
      </c>
      <c r="G46" s="10">
        <f>SUM('[1]South Central'!G46+'[1]South East'!G46+'[1]North '!G46+'[1]Sheet 1'!G46+'[1]Sheet 2'!G46+[1]West!G46)</f>
        <v>2</v>
      </c>
      <c r="H46" s="10">
        <f>SUM('[1]South Central'!H46+'[1]South East'!H46+'[1]North '!H46+'[1]Sheet 1'!H46+'[1]Sheet 2'!H46+[1]West!H46)</f>
        <v>10</v>
      </c>
      <c r="I46" s="10">
        <f>SUM('[1]South Central'!I46+'[1]South East'!I46+'[1]North '!I46+'[1]Sheet 1'!I46+'[1]Sheet 2'!I46+[1]West!I46)</f>
        <v>4</v>
      </c>
      <c r="J46" s="10">
        <f>SUM('[1]South Central'!J46+'[1]South East'!J46+'[1]North '!J46+'[1]Sheet 1'!J46+'[1]Sheet 2'!J46+[1]West!J46)</f>
        <v>2</v>
      </c>
      <c r="K46" s="10">
        <f>SUM('[1]South Central'!K46+'[1]South East'!K46+'[1]North '!K46+'[1]Sheet 1'!K46+'[1]Sheet 2'!K46+[1]West!K46)</f>
        <v>4</v>
      </c>
      <c r="L46" s="10">
        <f>SUM(C46:K46)</f>
        <v>410</v>
      </c>
      <c r="M46" s="6">
        <f>'[1]South Central'!L46+'[1]South East'!L46+'[1]North '!L46+'[1]Sheet 1'!L46+'[1]Sheet 2'!L46+[1]West!L46</f>
        <v>410</v>
      </c>
      <c r="N46" s="6">
        <f t="shared" si="1"/>
        <v>0</v>
      </c>
    </row>
    <row r="47" spans="1:14" x14ac:dyDescent="0.25">
      <c r="A47" s="22" t="s">
        <v>38</v>
      </c>
      <c r="B47" s="8"/>
      <c r="C47" s="11">
        <f t="shared" ref="C47:L47" si="20">C46/$L$46*100</f>
        <v>87.560975609756099</v>
      </c>
      <c r="D47" s="11">
        <f t="shared" si="20"/>
        <v>6.0975609756097562</v>
      </c>
      <c r="E47" s="12">
        <f t="shared" si="20"/>
        <v>0.24390243902439024</v>
      </c>
      <c r="F47" s="12">
        <f t="shared" si="20"/>
        <v>0.73170731707317083</v>
      </c>
      <c r="G47" s="12">
        <f t="shared" si="20"/>
        <v>0.48780487804878048</v>
      </c>
      <c r="H47" s="12">
        <f t="shared" si="20"/>
        <v>2.4390243902439024</v>
      </c>
      <c r="I47" s="12">
        <f t="shared" si="20"/>
        <v>0.97560975609756095</v>
      </c>
      <c r="J47" s="12">
        <f t="shared" si="20"/>
        <v>0.48780487804878048</v>
      </c>
      <c r="K47" s="12">
        <f t="shared" si="20"/>
        <v>0.97560975609756095</v>
      </c>
      <c r="L47" s="10">
        <f t="shared" si="20"/>
        <v>100</v>
      </c>
      <c r="M47" s="13">
        <f>SUM(C47:K47)</f>
        <v>99.999999999999986</v>
      </c>
      <c r="N47" s="13">
        <f>M47-L47</f>
        <v>0</v>
      </c>
    </row>
    <row r="48" spans="1:14" ht="20.25" customHeight="1" x14ac:dyDescent="0.25">
      <c r="A48" s="7">
        <v>680</v>
      </c>
      <c r="B48" s="21" t="s">
        <v>33</v>
      </c>
      <c r="C48" s="9">
        <f>SUM('[1]South Central'!C48+'[1]South East'!C48+'[1]North '!C48+'[1]Sheet 1'!C48+'[1]Sheet 2'!C48+[1]West!C48)</f>
        <v>743</v>
      </c>
      <c r="D48" s="9">
        <f>SUM('[1]South Central'!D48+'[1]South East'!D48+'[1]North '!D48+'[1]Sheet 1'!D48+'[1]Sheet 2'!D48+[1]West!D48)</f>
        <v>83</v>
      </c>
      <c r="E48" s="10">
        <f>SUM('[1]South Central'!E48+'[1]South East'!E48+'[1]North '!E48+'[1]Sheet 1'!E48+'[1]Sheet 2'!E48+[1]West!E48)</f>
        <v>2</v>
      </c>
      <c r="F48" s="10">
        <f>SUM('[1]South Central'!F48+'[1]South East'!F48+'[1]North '!F48+'[1]Sheet 1'!F48+'[1]Sheet 2'!F48+[1]West!F48)</f>
        <v>3</v>
      </c>
      <c r="G48" s="10">
        <f>SUM('[1]South Central'!G48+'[1]South East'!G48+'[1]North '!G48+'[1]Sheet 1'!G48+'[1]Sheet 2'!G48+[1]West!G48)</f>
        <v>6</v>
      </c>
      <c r="H48" s="10">
        <f>SUM('[1]South Central'!H48+'[1]South East'!H48+'[1]North '!H48+'[1]Sheet 1'!H48+'[1]Sheet 2'!H48+[1]West!H48)</f>
        <v>38</v>
      </c>
      <c r="I48" s="10">
        <f>SUM('[1]South Central'!I48+'[1]South East'!I48+'[1]North '!I48+'[1]Sheet 1'!I48+'[1]Sheet 2'!I48+[1]West!I48)</f>
        <v>7</v>
      </c>
      <c r="J48" s="10">
        <f>SUM('[1]South Central'!J48+'[1]South East'!J48+'[1]North '!J48+'[1]Sheet 1'!J48+'[1]Sheet 2'!J48+[1]West!J48)</f>
        <v>13</v>
      </c>
      <c r="K48" s="10">
        <f>SUM('[1]South Central'!K48+'[1]South East'!K48+'[1]North '!K48+'[1]Sheet 1'!K48+'[1]Sheet 2'!K48+[1]West!K48)</f>
        <v>1</v>
      </c>
      <c r="L48" s="10">
        <f>SUM(C48:K48)</f>
        <v>896</v>
      </c>
      <c r="M48" s="6">
        <f>'[1]South Central'!L48+'[1]South East'!L48+'[1]North '!L48+'[1]Sheet 1'!L48+'[1]Sheet 2'!L48+[1]West!L48</f>
        <v>896</v>
      </c>
      <c r="N48" s="6">
        <f t="shared" si="1"/>
        <v>0</v>
      </c>
    </row>
    <row r="49" spans="1:14" x14ac:dyDescent="0.25">
      <c r="A49" s="22" t="s">
        <v>38</v>
      </c>
      <c r="B49" s="8"/>
      <c r="C49" s="11">
        <f t="shared" ref="C49:L49" si="21">C48/$L$48*100</f>
        <v>82.924107142857139</v>
      </c>
      <c r="D49" s="11">
        <f t="shared" si="21"/>
        <v>9.2633928571428577</v>
      </c>
      <c r="E49" s="12">
        <f t="shared" si="21"/>
        <v>0.2232142857142857</v>
      </c>
      <c r="F49" s="12">
        <f t="shared" si="21"/>
        <v>0.33482142857142855</v>
      </c>
      <c r="G49" s="12">
        <f t="shared" si="21"/>
        <v>0.6696428571428571</v>
      </c>
      <c r="H49" s="12">
        <f t="shared" si="21"/>
        <v>4.2410714285714288</v>
      </c>
      <c r="I49" s="12">
        <f t="shared" si="21"/>
        <v>0.78125</v>
      </c>
      <c r="J49" s="12">
        <f t="shared" si="21"/>
        <v>1.4508928571428572</v>
      </c>
      <c r="K49" s="12">
        <f t="shared" si="21"/>
        <v>0.11160714285714285</v>
      </c>
      <c r="L49" s="10">
        <f t="shared" si="21"/>
        <v>100</v>
      </c>
      <c r="M49" s="13">
        <f>SUM(C49:K49)</f>
        <v>100.00000000000001</v>
      </c>
      <c r="N49" s="13">
        <f>M49-L49</f>
        <v>0</v>
      </c>
    </row>
    <row r="50" spans="1:14" ht="20.25" customHeight="1" x14ac:dyDescent="0.25">
      <c r="A50" s="7">
        <v>681</v>
      </c>
      <c r="B50" s="21" t="s">
        <v>34</v>
      </c>
      <c r="C50" s="9">
        <f>SUM('[1]South Central'!C50+'[1]South East'!C50+'[1]North '!C50+'[1]Sheet 1'!C50+'[1]Sheet 2'!C50+[1]West!C50)</f>
        <v>1432</v>
      </c>
      <c r="D50" s="9">
        <f>SUM('[1]South Central'!D50+'[1]South East'!D50+'[1]North '!D50+'[1]Sheet 1'!D50+'[1]Sheet 2'!D50+[1]West!D50)</f>
        <v>149</v>
      </c>
      <c r="E50" s="10">
        <f>SUM('[1]South Central'!E50+'[1]South East'!E50+'[1]North '!E50+'[1]Sheet 1'!E50+'[1]Sheet 2'!E50+[1]West!E50)</f>
        <v>3</v>
      </c>
      <c r="F50" s="10">
        <f>SUM('[1]South Central'!F50+'[1]South East'!F50+'[1]North '!F50+'[1]Sheet 1'!F50+'[1]Sheet 2'!F50+[1]West!F50)</f>
        <v>17</v>
      </c>
      <c r="G50" s="10">
        <f>SUM('[1]South Central'!G50+'[1]South East'!G50+'[1]North '!G50+'[1]Sheet 1'!G50+'[1]Sheet 2'!G50+[1]West!G50)</f>
        <v>9</v>
      </c>
      <c r="H50" s="10">
        <f>SUM('[1]South Central'!H50+'[1]South East'!H50+'[1]North '!H50+'[1]Sheet 1'!H50+'[1]Sheet 2'!H50+[1]West!H50)</f>
        <v>25</v>
      </c>
      <c r="I50" s="10">
        <f>SUM('[1]South Central'!I50+'[1]South East'!I50+'[1]North '!I50+'[1]Sheet 1'!I50+'[1]Sheet 2'!I50+[1]West!I50)</f>
        <v>20</v>
      </c>
      <c r="J50" s="10">
        <f>SUM('[1]South Central'!J50+'[1]South East'!J50+'[1]North '!J50+'[1]Sheet 1'!J50+'[1]Sheet 2'!J50+[1]West!J50)</f>
        <v>115</v>
      </c>
      <c r="K50" s="10">
        <f>SUM('[1]South Central'!K50+'[1]South East'!K50+'[1]North '!K50+'[1]Sheet 1'!K50+'[1]Sheet 2'!K50+[1]West!K50)</f>
        <v>1</v>
      </c>
      <c r="L50" s="10">
        <f>SUM(C50:K50)</f>
        <v>1771</v>
      </c>
      <c r="M50" s="6">
        <f>'[1]South Central'!L50+'[1]South East'!L50+'[1]North '!L50+'[1]Sheet 1'!L50+'[1]Sheet 2'!L50+[1]West!L50</f>
        <v>1771</v>
      </c>
      <c r="N50" s="6">
        <f t="shared" si="1"/>
        <v>0</v>
      </c>
    </row>
    <row r="51" spans="1:14" x14ac:dyDescent="0.25">
      <c r="A51" s="22" t="s">
        <v>38</v>
      </c>
      <c r="B51" s="10"/>
      <c r="C51" s="11">
        <f t="shared" ref="C51:L51" si="22">C50/$L$50*100</f>
        <v>80.858272162619997</v>
      </c>
      <c r="D51" s="11">
        <f t="shared" si="22"/>
        <v>8.4133258046301513</v>
      </c>
      <c r="E51" s="12">
        <f t="shared" si="22"/>
        <v>0.16939582156973462</v>
      </c>
      <c r="F51" s="12">
        <f t="shared" si="22"/>
        <v>0.95990965556182939</v>
      </c>
      <c r="G51" s="12">
        <f t="shared" si="22"/>
        <v>0.50818746470920384</v>
      </c>
      <c r="H51" s="12">
        <f t="shared" si="22"/>
        <v>1.4116318464144553</v>
      </c>
      <c r="I51" s="12">
        <f t="shared" si="22"/>
        <v>1.129305477131564</v>
      </c>
      <c r="J51" s="12">
        <f t="shared" si="22"/>
        <v>6.4935064935064926</v>
      </c>
      <c r="K51" s="12">
        <f t="shared" si="22"/>
        <v>5.6465273856578201E-2</v>
      </c>
      <c r="L51" s="10">
        <f t="shared" si="22"/>
        <v>100</v>
      </c>
      <c r="M51" s="13">
        <f>SUM(C51:K51)</f>
        <v>100</v>
      </c>
      <c r="N51" s="13">
        <f>M51-L51</f>
        <v>0</v>
      </c>
    </row>
    <row r="52" spans="1:14" x14ac:dyDescent="0.25">
      <c r="A52" s="7"/>
      <c r="B52" s="23" t="s">
        <v>35</v>
      </c>
      <c r="C52" s="10">
        <f>SUM(C8+C10+C12+C14+C16+C18+C20+C22+C24+C26+C28+C30+C32+C34+C36+C38+C40+C42+C44+C46+C48+C50)</f>
        <v>10140</v>
      </c>
      <c r="D52" s="10">
        <f>SUM(D8+D10+D12+D14+D16+D18+D20+D22+D24+D26+D28+D30+D32+D34+D36+D38+D40+D42+D44+D46+D48+D50)</f>
        <v>1100</v>
      </c>
      <c r="E52" s="10"/>
      <c r="F52" s="10"/>
      <c r="G52" s="10"/>
      <c r="H52" s="10"/>
      <c r="I52" s="10"/>
      <c r="J52" s="10"/>
      <c r="K52" s="10"/>
      <c r="L52" s="10">
        <f>SUM(C52:K52)</f>
        <v>11240</v>
      </c>
      <c r="M52" s="6">
        <f>'[1]South Central'!L52+'[1]South East'!L52+'[1]North '!L52+'[1]Sheet 1'!L52+'[1]Sheet 2'!L52+[1]West!L52</f>
        <v>11240</v>
      </c>
      <c r="N52" s="6">
        <f t="shared" si="1"/>
        <v>0</v>
      </c>
    </row>
    <row r="53" spans="1:14" x14ac:dyDescent="0.25">
      <c r="A53" s="22" t="s">
        <v>38</v>
      </c>
      <c r="B53" s="10"/>
      <c r="C53" s="9"/>
      <c r="D53" s="9"/>
      <c r="E53" s="10"/>
      <c r="F53" s="10"/>
      <c r="G53" s="10"/>
      <c r="H53" s="10"/>
      <c r="I53" s="10"/>
      <c r="J53" s="10"/>
      <c r="K53" s="10"/>
      <c r="L53" s="10"/>
      <c r="M53" s="13">
        <f>SUM(C53:K53)</f>
        <v>0</v>
      </c>
      <c r="N53" s="13">
        <f>M53-L53</f>
        <v>0</v>
      </c>
    </row>
    <row r="54" spans="1:14" x14ac:dyDescent="0.25">
      <c r="A54" s="10"/>
      <c r="B54" s="23" t="s">
        <v>36</v>
      </c>
      <c r="C54" s="26">
        <f>SUM(C52+D52)</f>
        <v>11240</v>
      </c>
      <c r="D54" s="26"/>
      <c r="E54" s="10">
        <f>SUM(E8+E10+E12+E14+E16+E18+E20+E22+E24+E26+E28+E30+E32+E34+E36+E38+E40+E42+E44+E46+E48+E50)</f>
        <v>9</v>
      </c>
      <c r="F54" s="10">
        <f t="shared" ref="F54:L54" si="23">SUM(F8+F10+F12+F14+F16+F18+F20+F22+F24+F26+F28+F30+F32+F34+F36+F38+F40+F42+F44+F46+F48+F50)</f>
        <v>80</v>
      </c>
      <c r="G54" s="10">
        <f t="shared" si="23"/>
        <v>88</v>
      </c>
      <c r="H54" s="10">
        <f t="shared" si="23"/>
        <v>300</v>
      </c>
      <c r="I54" s="10">
        <f t="shared" si="23"/>
        <v>99</v>
      </c>
      <c r="J54" s="10">
        <f t="shared" si="23"/>
        <v>268</v>
      </c>
      <c r="K54" s="10">
        <f t="shared" si="23"/>
        <v>27</v>
      </c>
      <c r="L54" s="10">
        <f t="shared" si="23"/>
        <v>12111</v>
      </c>
      <c r="M54" s="6">
        <f>'[1]South Central'!L54+'[1]South East'!L54+'[1]North '!L54+'[1]Sheet 1'!L54+'[1]Sheet 2'!L54+[1]West!L54</f>
        <v>12111</v>
      </c>
      <c r="N54" s="6">
        <f t="shared" si="1"/>
        <v>0</v>
      </c>
    </row>
    <row r="55" spans="1:14" x14ac:dyDescent="0.25">
      <c r="A55" s="22" t="s">
        <v>38</v>
      </c>
      <c r="B55" s="10"/>
      <c r="C55" s="27">
        <f>C54/$L$54*100</f>
        <v>92.808190900833949</v>
      </c>
      <c r="D55" s="27"/>
      <c r="E55" s="12">
        <f t="shared" ref="E55:L55" si="24">E54/$L$54*100</f>
        <v>7.4312608372553879E-2</v>
      </c>
      <c r="F55" s="12">
        <f t="shared" si="24"/>
        <v>0.66055651886714561</v>
      </c>
      <c r="G55" s="12">
        <f t="shared" si="24"/>
        <v>0.72661217075386009</v>
      </c>
      <c r="H55" s="12">
        <f t="shared" si="24"/>
        <v>2.4770869457517959</v>
      </c>
      <c r="I55" s="12">
        <f t="shared" si="24"/>
        <v>0.81743869209809261</v>
      </c>
      <c r="J55" s="12">
        <f t="shared" si="24"/>
        <v>2.212864338204938</v>
      </c>
      <c r="K55" s="12">
        <f t="shared" si="24"/>
        <v>0.22293782511766161</v>
      </c>
      <c r="L55" s="10">
        <f t="shared" si="24"/>
        <v>100</v>
      </c>
      <c r="M55" s="13">
        <f>SUM(C55:K55)</f>
        <v>99.999999999999986</v>
      </c>
      <c r="N55" s="13">
        <f>M55-L55</f>
        <v>0</v>
      </c>
    </row>
    <row r="56" spans="1:14" hidden="1" x14ac:dyDescent="0.25">
      <c r="B56" s="6" t="s">
        <v>12</v>
      </c>
      <c r="C56" s="6">
        <f>SUM(C50,C48,C46,C44,C42,C40,C38,C36,C34,C32,C30,C28,C26,C24,C22,C20,C18,C16,C14,C12,C10,C8)</f>
        <v>10140</v>
      </c>
      <c r="D56" s="6">
        <f t="shared" ref="D56:L56" si="25">SUM(D50,D48,D46,D44,D42,D40,D38,D36,D34,D32,D30,D28,D26,D24,D22,D20,D18,D16,D14,D12,D10,D8)</f>
        <v>1100</v>
      </c>
      <c r="E56" s="6">
        <f t="shared" si="25"/>
        <v>9</v>
      </c>
      <c r="F56" s="6">
        <f t="shared" si="25"/>
        <v>80</v>
      </c>
      <c r="G56" s="6">
        <f t="shared" si="25"/>
        <v>88</v>
      </c>
      <c r="H56" s="6">
        <f t="shared" si="25"/>
        <v>300</v>
      </c>
      <c r="I56" s="6">
        <f t="shared" si="25"/>
        <v>99</v>
      </c>
      <c r="J56" s="6">
        <f t="shared" si="25"/>
        <v>268</v>
      </c>
      <c r="K56" s="6">
        <f t="shared" si="25"/>
        <v>27</v>
      </c>
      <c r="L56" s="6">
        <f t="shared" si="25"/>
        <v>12111</v>
      </c>
    </row>
    <row r="57" spans="1:14" hidden="1" x14ac:dyDescent="0.25">
      <c r="B57" s="6" t="s">
        <v>13</v>
      </c>
      <c r="C57" s="6">
        <f>C56-C52</f>
        <v>0</v>
      </c>
      <c r="D57" s="6">
        <f>D56-D52</f>
        <v>0</v>
      </c>
      <c r="E57" s="6">
        <f>E56-E54</f>
        <v>0</v>
      </c>
      <c r="F57" s="6">
        <f t="shared" ref="F57:L57" si="26">F56-F54</f>
        <v>0</v>
      </c>
      <c r="G57" s="6">
        <f t="shared" si="26"/>
        <v>0</v>
      </c>
      <c r="H57" s="6">
        <f t="shared" si="26"/>
        <v>0</v>
      </c>
      <c r="I57" s="6">
        <f t="shared" si="26"/>
        <v>0</v>
      </c>
      <c r="J57" s="6">
        <f t="shared" si="26"/>
        <v>0</v>
      </c>
      <c r="K57" s="6">
        <f t="shared" si="26"/>
        <v>0</v>
      </c>
      <c r="L57" s="6">
        <f t="shared" si="26"/>
        <v>0</v>
      </c>
    </row>
  </sheetData>
  <sheetProtection algorithmName="SHA-512" hashValue="26nVCHkRaoXD5Q5Dr93gu54+oJZvYktJumB7Nmj3ZGozP4nLawMd9m+ITq18PToDpnw+d5Mm9RHUhnrh3DZEcg==" saltValue="pQMqeFnFBs2c97KdjgvObQ==" spinCount="100000" sheet="1" objects="1" scenarios="1"/>
  <mergeCells count="3">
    <mergeCell ref="C6:D6"/>
    <mergeCell ref="C54:D54"/>
    <mergeCell ref="C55:D55"/>
  </mergeCells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BDAD8D501A6346ACAA52E0D21A8050" ma:contentTypeVersion="12" ma:contentTypeDescription="Create a new document." ma:contentTypeScope="" ma:versionID="b33557f96ea74045cc75e9a4abf8aa98">
  <xsd:schema xmlns:xsd="http://www.w3.org/2001/XMLSchema" xmlns:xs="http://www.w3.org/2001/XMLSchema" xmlns:p="http://schemas.microsoft.com/office/2006/metadata/properties" xmlns:ns2="cd192037-52ab-48d8-8cff-c9c762de9c61" xmlns:ns3="2428d621-8bf9-4b1a-92e0-a570f9fd5aa8" targetNamespace="http://schemas.microsoft.com/office/2006/metadata/properties" ma:root="true" ma:fieldsID="a6f5b95fc070c1dd168bb8b93a9b3dd2" ns2:_="" ns3:_="">
    <xsd:import namespace="cd192037-52ab-48d8-8cff-c9c762de9c61"/>
    <xsd:import namespace="2428d621-8bf9-4b1a-92e0-a570f9fd5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92037-52ab-48d8-8cff-c9c762d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8d621-8bf9-4b1a-92e0-a570f9fd5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11CD03-9C02-4226-A81E-7FA2301C98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192037-52ab-48d8-8cff-c9c762de9c61"/>
    <ds:schemaRef ds:uri="2428d621-8bf9-4b1a-92e0-a570f9fd5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419B92-3B9A-434B-8211-3D31D2C22E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A05F8D-043F-474C-B570-7DEC5660B049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428d621-8bf9-4b1a-92e0-a570f9fd5aa8"/>
    <ds:schemaRef ds:uri="cd192037-52ab-48d8-8cff-c9c762de9c6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Blwyddyn 12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 Harden</dc:creator>
  <cp:keywords/>
  <dc:description/>
  <cp:lastModifiedBy>Sara Williams</cp:lastModifiedBy>
  <dcterms:created xsi:type="dcterms:W3CDTF">2020-07-01T14:28:07Z</dcterms:created>
  <dcterms:modified xsi:type="dcterms:W3CDTF">2021-03-26T15:52:00Z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0x010100A9BDAD8D501A6346ACAA52E0D21A8050</vt:lpwstr>
  </property>
</Properties>
</file>