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 defaultThemeVersion="166925"/>
  <xr:revisionPtr revIDLastSave="16" documentId="8_{B1946A1A-DC76-462E-BF29-F7F6DA8CDEB9}" xr6:coauthVersionLast="47" xr6:coauthVersionMax="47" xr10:uidLastSave="{0C6E352E-AE59-429B-843B-4AE5500182C5}"/>
  <bookViews>
    <workbookView xWindow="-120" yWindow="-120" windowWidth="29040" windowHeight="15720" xr2:uid="{00000000-000D-0000-FFFF-FFFF00000000}"/>
  </bookViews>
  <sheets>
    <sheet name="Blwyddyn 12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8" i="1" l="1"/>
  <c r="N2" i="1"/>
  <c r="N26" i="1"/>
  <c r="N12" i="1"/>
  <c r="N40" i="1"/>
  <c r="I48" i="1"/>
  <c r="C46" i="1"/>
  <c r="N46" i="1" s="1"/>
  <c r="K48" i="1"/>
  <c r="N28" i="1"/>
  <c r="N44" i="1"/>
  <c r="N24" i="1"/>
  <c r="N18" i="1"/>
  <c r="N22" i="1"/>
  <c r="F46" i="1"/>
  <c r="L48" i="1"/>
  <c r="E46" i="1"/>
  <c r="M48" i="1"/>
  <c r="N8" i="1"/>
  <c r="G48" i="1"/>
  <c r="N10" i="1"/>
  <c r="N16" i="1"/>
  <c r="N36" i="1"/>
  <c r="N32" i="1"/>
  <c r="N42" i="1"/>
  <c r="N20" i="1"/>
  <c r="N30" i="1"/>
  <c r="N34" i="1"/>
  <c r="N4" i="1"/>
  <c r="H48" i="1"/>
  <c r="J48" i="1"/>
  <c r="N6" i="1"/>
  <c r="N14" i="1"/>
  <c r="D46" i="1"/>
  <c r="C48" i="1" l="1"/>
  <c r="N48" i="1"/>
  <c r="M49" i="1" s="1"/>
  <c r="N49" i="1" l="1"/>
  <c r="L49" i="1"/>
  <c r="C49" i="1"/>
  <c r="I49" i="1"/>
  <c r="H49" i="1"/>
  <c r="J49" i="1"/>
  <c r="G49" i="1"/>
  <c r="K49" i="1"/>
</calcChain>
</file>

<file path=xl/sharedStrings.xml><?xml version="1.0" encoding="utf-8"?>
<sst xmlns="http://schemas.openxmlformats.org/spreadsheetml/2006/main" count="62" uniqueCount="39">
  <si>
    <t>%</t>
  </si>
  <si>
    <t>COD AALL</t>
  </si>
  <si>
    <t>AALL</t>
  </si>
  <si>
    <t>Yn parhau mewn addysg Ran-amser (llai nag 16 awr yr wythnos)</t>
  </si>
  <si>
    <t>Hyfforddiant yn Seiliedig ar Waith - statws anghyflogedig</t>
  </si>
  <si>
    <t>Hyfforddiant yn Seiliedig ar Waith - statws cyflogedig</t>
  </si>
  <si>
    <t>Cyflogedig - Arall</t>
  </si>
  <si>
    <t>Gwyddys nad ydynt mewn Addysg, Hyfforddiant na Chyflogaeth</t>
  </si>
  <si>
    <t>Dim ymateb i'r arolwg</t>
  </si>
  <si>
    <t>Wedi gadael yr ardal</t>
  </si>
  <si>
    <t>Cyfanswm yn y garfan</t>
  </si>
  <si>
    <t>Yn parhau mewn Addysg Llawn Amser (yn yr ysgol)</t>
  </si>
  <si>
    <t>Yn parhau mewn Addysg Llawn Amser (yn y Coleg)</t>
  </si>
  <si>
    <t>Yn parhau mewn Addysg Amser Llawn (mewn Addysg Uwch)</t>
  </si>
  <si>
    <t>Yn cymryd blwyddyn i ffwrdd (yn bwriadu mynd i AU y flwyddyn ganlynol)</t>
  </si>
  <si>
    <t xml:space="preserve">Cyngor Sir Ynys Môn </t>
  </si>
  <si>
    <t xml:space="preserve">Cyngor Gwynedd </t>
  </si>
  <si>
    <t xml:space="preserve">Cyngor Bwrdeistref Sirol Conwy </t>
  </si>
  <si>
    <t xml:space="preserve">Cyngor Sir Ddinbych </t>
  </si>
  <si>
    <t xml:space="preserve">Cyngor Sir Y Fflint </t>
  </si>
  <si>
    <t xml:space="preserve">Cyngor Bwrdeistref Sirol Wrecsam </t>
  </si>
  <si>
    <t xml:space="preserve">Cyngor Sir Powys </t>
  </si>
  <si>
    <t xml:space="preserve">Cyngor Sir Ceredigion </t>
  </si>
  <si>
    <t xml:space="preserve">Cyngor Sir Penfro </t>
  </si>
  <si>
    <t xml:space="preserve">Cyngor Sir Caerfyrddin </t>
  </si>
  <si>
    <t xml:space="preserve">Dinas a Sir Abertawe </t>
  </si>
  <si>
    <t xml:space="preserve">Cyngor Sir Castell-nedd Port Talbot </t>
  </si>
  <si>
    <r>
      <rPr>
        <b/>
        <sz val="11"/>
        <color indexed="8"/>
        <rFont val="Calibri"/>
        <family val="2"/>
      </rPr>
      <t xml:space="preserve">Cyngor </t>
    </r>
    <r>
      <rPr>
        <b/>
        <sz val="11"/>
        <color indexed="8"/>
        <rFont val="Calibri"/>
        <family val="2"/>
      </rPr>
      <t>Bwrdestref</t>
    </r>
    <r>
      <rPr>
        <b/>
        <sz val="11"/>
        <color indexed="8"/>
        <rFont val="Calibri"/>
        <family val="2"/>
      </rPr>
      <t xml:space="preserve"> Sirol Pen-y-bont ar Ogwr </t>
    </r>
  </si>
  <si>
    <t xml:space="preserve">Cyngor Sir Bro Morgannwg </t>
  </si>
  <si>
    <r>
      <rPr>
        <b/>
        <sz val="11"/>
        <color indexed="8"/>
        <rFont val="Calibri"/>
        <family val="2"/>
      </rPr>
      <t>Cyngor Bwrdeistref Sirol Rhondda Cynon Taf</t>
    </r>
    <r>
      <rPr>
        <sz val="11"/>
        <color indexed="8"/>
        <rFont val="Calibri"/>
        <family val="2"/>
      </rPr>
      <t xml:space="preserve"> </t>
    </r>
  </si>
  <si>
    <t xml:space="preserve">Cyngor Bwrdeistref Sirol Caerffili </t>
  </si>
  <si>
    <t xml:space="preserve">Cyngor Bwrdeistref Sirol Torfaen </t>
  </si>
  <si>
    <t xml:space="preserve">Cyngor Sir Fynwy </t>
  </si>
  <si>
    <t xml:space="preserve">Cyngor Dinas Casnewydd </t>
  </si>
  <si>
    <t xml:space="preserve">Cyngor Sir Caerdydd </t>
  </si>
  <si>
    <t>Is-gyfanswm</t>
  </si>
  <si>
    <t>Cyfanswm Cymru gyfan</t>
  </si>
  <si>
    <t xml:space="preserve">Cyngor Bwrdeistref Sirol Merthyr Tudful </t>
  </si>
  <si>
    <t xml:space="preserve">Cyngor Bwrdeistref Sirol Blaenau Gwent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</si>
</sst>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"/>
    <numFmt numFmtId="165" formatCode="0.0"/>
  </numFmts>
  <fonts count="9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color indexed="12"/>
      <name val="Arial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b/>
      <sz val="11"/>
      <color theme="1"/>
      <name val="Calibri"/>
      <family val="2"/>
    </font>
    <font>
      <sz val="11"/>
      <color indexed="10"/>
      <name val="Calibri"/>
      <family val="2"/>
      <scheme val="minor"/>
    </font>
    <font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3" fillId="0" borderId="0" xfId="0" applyFont="1"/>
    <xf numFmtId="164" fontId="1" fillId="0" borderId="1" xfId="0" applyNumberFormat="1" applyFont="1" applyBorder="1"/>
    <xf numFmtId="0" fontId="1" fillId="0" borderId="1" xfId="0" applyFont="1" applyBorder="1" applyAlignment="1">
      <alignment wrapText="1"/>
    </xf>
    <xf numFmtId="0" fontId="0" fillId="0" borderId="1" xfId="0" applyBorder="1"/>
    <xf numFmtId="165" fontId="0" fillId="0" borderId="1" xfId="0" applyNumberFormat="1" applyBorder="1"/>
    <xf numFmtId="165" fontId="3" fillId="0" borderId="0" xfId="0" applyNumberFormat="1" applyFont="1"/>
    <xf numFmtId="0" fontId="6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6" fillId="0" borderId="1" xfId="0" applyFont="1" applyBorder="1"/>
    <xf numFmtId="1" fontId="0" fillId="0" borderId="1" xfId="0" applyNumberFormat="1" applyBorder="1"/>
    <xf numFmtId="0" fontId="7" fillId="0" borderId="0" xfId="0" applyFont="1"/>
    <xf numFmtId="0" fontId="6" fillId="0" borderId="2" xfId="0" applyFont="1" applyBorder="1"/>
    <xf numFmtId="0" fontId="0" fillId="0" borderId="4" xfId="0" applyBorder="1"/>
    <xf numFmtId="0" fontId="0" fillId="0" borderId="5" xfId="0" applyBorder="1"/>
    <xf numFmtId="0" fontId="0" fillId="0" borderId="2" xfId="0" applyBorder="1"/>
    <xf numFmtId="165" fontId="0" fillId="0" borderId="4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165" fontId="0" fillId="0" borderId="2" xfId="0" applyNumberFormat="1" applyBorder="1"/>
    <xf numFmtId="165" fontId="0" fillId="0" borderId="3" xfId="0" applyNumberFormat="1" applyBorder="1"/>
    <xf numFmtId="0" fontId="8" fillId="0" borderId="9" xfId="0" applyFont="1" applyBorder="1" applyAlignment="1">
      <alignment wrapText="1"/>
    </xf>
  </cellXfs>
  <cellStyles count="1">
    <cellStyle name="Normal" xfId="0" builtinId="0"/>
  </cellStyles>
  <dxfs count="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CB53C89-D85F-41EE-B092-F24ADFDDAEFC}" name="Blwyddyn_12_Hynt_Disgyblion_yn_ol_AAL_2024" displayName="Blwyddyn_12_Hynt_Disgyblion_yn_ol_AAL_2024" ref="A1:N49" totalsRowShown="0" headerRowDxfId="0" headerRowBorderDxfId="2" tableBorderDxfId="3">
  <autoFilter ref="A1:N49" xr:uid="{2CB53C89-D85F-41EE-B092-F24ADFDDAEFC}"/>
  <tableColumns count="14">
    <tableColumn id="1" xr3:uid="{F91C24E9-EF50-4FE7-BDC0-26546669CF30}" name="COD AALL"/>
    <tableColumn id="2" xr3:uid="{4FD2BE77-8FFF-40B0-960B-79FC7FAE9776}" name="AALL"/>
    <tableColumn id="3" xr3:uid="{053094E0-14A3-47F3-A820-0244BDC7A3E2}" name="Yn parhau mewn Addysg Llawn Amser (yn yr ysgol)"/>
    <tableColumn id="4" xr3:uid="{3FF4D195-2E9A-4C0A-84D1-EB2B6F908D85}" name="Yn parhau mewn Addysg Llawn Amser (yn y Coleg)"/>
    <tableColumn id="5" xr3:uid="{9FF61D40-A2FF-4D8F-AAEF-A8F0865C970A}" name="Yn parhau mewn Addysg Amser Llawn (mewn Addysg Uwch)"/>
    <tableColumn id="6" xr3:uid="{AF13DC0A-346F-49E3-8E0B-53AE3E25B58A}" name="Yn cymryd blwyddyn i ffwrdd (yn bwriadu mynd i AU y flwyddyn ganlynol)"/>
    <tableColumn id="7" xr3:uid="{7A0F0C7C-28A1-4925-9C62-B8A28754693B}" name="Yn parhau mewn addysg Ran-amser (llai nag 16 awr yr wythnos)"/>
    <tableColumn id="8" xr3:uid="{3E5FCB2F-D475-4CE2-B95E-A307D64F696D}" name="Hyfforddiant yn Seiliedig ar Waith - statws anghyflogedig"/>
    <tableColumn id="9" xr3:uid="{40B076B3-9030-4D64-9968-465077126B53}" name="Hyfforddiant yn Seiliedig ar Waith - statws cyflogedig"/>
    <tableColumn id="10" xr3:uid="{DF091EF2-4500-4893-9425-692A46DBB9CF}" name="Cyflogedig - Arall"/>
    <tableColumn id="11" xr3:uid="{7D548AFA-5402-47D9-A183-3D7E9A4E48AA}" name="Gwyddys nad ydynt mewn Addysg, Hyfforddiant na Chyflogaeth"/>
    <tableColumn id="12" xr3:uid="{7D1C84F6-4711-4575-96C0-7ECF8DD6DEC7}" name="Dim ymateb i'r arolwg"/>
    <tableColumn id="13" xr3:uid="{C97E24F1-C09F-4975-87C0-5794A3CC126C}" name="Wedi gadael yr ardal"/>
    <tableColumn id="14" xr3:uid="{158E30C6-1BEC-4F59-A339-F6D4D29063A6}" name="Cyfanswm yn y garfan" dataDxfId="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49"/>
  <sheetViews>
    <sheetView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A2" sqref="A2"/>
    </sheetView>
  </sheetViews>
  <sheetFormatPr defaultRowHeight="15" x14ac:dyDescent="0.25"/>
  <cols>
    <col min="1" max="1" width="11.7109375" customWidth="1"/>
    <col min="2" max="2" width="28.28515625" customWidth="1"/>
    <col min="3" max="14" width="15.7109375" customWidth="1"/>
    <col min="15" max="16" width="9.140625" customWidth="1"/>
  </cols>
  <sheetData>
    <row r="1" spans="1:16" ht="75" customHeight="1" x14ac:dyDescent="0.25">
      <c r="A1" s="22" t="s">
        <v>1</v>
      </c>
      <c r="B1" s="22" t="s">
        <v>2</v>
      </c>
      <c r="C1" s="22" t="s">
        <v>11</v>
      </c>
      <c r="D1" s="22" t="s">
        <v>12</v>
      </c>
      <c r="E1" s="22" t="s">
        <v>13</v>
      </c>
      <c r="F1" s="22" t="s">
        <v>14</v>
      </c>
      <c r="G1" s="22" t="s">
        <v>3</v>
      </c>
      <c r="H1" s="22" t="s">
        <v>4</v>
      </c>
      <c r="I1" s="22" t="s">
        <v>5</v>
      </c>
      <c r="J1" s="22" t="s">
        <v>6</v>
      </c>
      <c r="K1" s="22" t="s">
        <v>7</v>
      </c>
      <c r="L1" s="22" t="s">
        <v>8</v>
      </c>
      <c r="M1" s="22" t="s">
        <v>9</v>
      </c>
      <c r="N1" s="22" t="s">
        <v>10</v>
      </c>
      <c r="O1" s="11"/>
      <c r="P1" s="11"/>
    </row>
    <row r="2" spans="1:16" x14ac:dyDescent="0.25">
      <c r="A2" s="2">
        <v>660</v>
      </c>
      <c r="B2" s="7" t="s">
        <v>15</v>
      </c>
      <c r="C2" s="4">
        <v>218</v>
      </c>
      <c r="D2" s="4">
        <v>22</v>
      </c>
      <c r="E2" s="4">
        <v>0</v>
      </c>
      <c r="F2" s="4">
        <v>0</v>
      </c>
      <c r="G2" s="4">
        <v>0</v>
      </c>
      <c r="H2" s="4">
        <v>0</v>
      </c>
      <c r="I2" s="4">
        <v>3</v>
      </c>
      <c r="J2" s="4">
        <v>9</v>
      </c>
      <c r="K2" s="4">
        <v>1</v>
      </c>
      <c r="L2" s="4">
        <v>0</v>
      </c>
      <c r="M2" s="4">
        <v>0</v>
      </c>
      <c r="N2" s="4">
        <f>SUM(C2:M2)</f>
        <v>253</v>
      </c>
      <c r="O2" s="1"/>
      <c r="P2" s="1"/>
    </row>
    <row r="3" spans="1:16" x14ac:dyDescent="0.25">
      <c r="A3" s="2" t="s">
        <v>0</v>
      </c>
      <c r="B3" s="3"/>
      <c r="C3" s="5">
        <v>86.166007905138343</v>
      </c>
      <c r="D3" s="5">
        <v>8.695652173913043</v>
      </c>
      <c r="E3" s="5">
        <v>0</v>
      </c>
      <c r="F3" s="5">
        <v>0</v>
      </c>
      <c r="G3" s="5">
        <v>0</v>
      </c>
      <c r="H3" s="5">
        <v>0</v>
      </c>
      <c r="I3" s="5">
        <v>1.1857707509881421</v>
      </c>
      <c r="J3" s="5">
        <v>3.5573122529644272</v>
      </c>
      <c r="K3" s="5">
        <v>0.39525691699604742</v>
      </c>
      <c r="L3" s="5">
        <v>0</v>
      </c>
      <c r="M3" s="5">
        <v>0</v>
      </c>
      <c r="N3" s="4"/>
      <c r="O3" s="6"/>
      <c r="P3" s="6"/>
    </row>
    <row r="4" spans="1:16" ht="21" customHeight="1" x14ac:dyDescent="0.25">
      <c r="A4" s="2">
        <v>661</v>
      </c>
      <c r="B4" s="7" t="s">
        <v>16</v>
      </c>
      <c r="C4" s="4">
        <v>368</v>
      </c>
      <c r="D4" s="4">
        <v>24</v>
      </c>
      <c r="E4" s="4">
        <v>0</v>
      </c>
      <c r="F4" s="4">
        <v>0</v>
      </c>
      <c r="G4" s="4">
        <v>2</v>
      </c>
      <c r="H4" s="4">
        <v>0</v>
      </c>
      <c r="I4" s="4">
        <v>2</v>
      </c>
      <c r="J4" s="4">
        <v>9</v>
      </c>
      <c r="K4" s="4">
        <v>3</v>
      </c>
      <c r="L4" s="4">
        <v>3</v>
      </c>
      <c r="M4" s="4">
        <v>0</v>
      </c>
      <c r="N4" s="4">
        <f>SUM(C4:M4)</f>
        <v>411</v>
      </c>
      <c r="O4" s="1"/>
      <c r="P4" s="1"/>
    </row>
    <row r="5" spans="1:16" x14ac:dyDescent="0.25">
      <c r="A5" s="2" t="s">
        <v>0</v>
      </c>
      <c r="B5" s="3"/>
      <c r="C5" s="5">
        <v>89.537712895377126</v>
      </c>
      <c r="D5" s="5">
        <v>5.8394160583941606</v>
      </c>
      <c r="E5" s="5">
        <v>0</v>
      </c>
      <c r="F5" s="5">
        <v>0</v>
      </c>
      <c r="G5" s="5">
        <v>0.48661800486618007</v>
      </c>
      <c r="H5" s="5">
        <v>0</v>
      </c>
      <c r="I5" s="5">
        <v>0.48661800486618007</v>
      </c>
      <c r="J5" s="5">
        <v>2.1897810218978102</v>
      </c>
      <c r="K5" s="5">
        <v>0.72992700729927007</v>
      </c>
      <c r="L5" s="5">
        <v>0.72992700729927007</v>
      </c>
      <c r="M5" s="5">
        <v>0</v>
      </c>
      <c r="N5" s="4"/>
      <c r="O5" s="6"/>
      <c r="P5" s="6"/>
    </row>
    <row r="6" spans="1:16" ht="23.25" customHeight="1" x14ac:dyDescent="0.25">
      <c r="A6" s="2">
        <v>662</v>
      </c>
      <c r="B6" s="7" t="s">
        <v>17</v>
      </c>
      <c r="C6" s="4">
        <v>498</v>
      </c>
      <c r="D6" s="4">
        <v>39</v>
      </c>
      <c r="E6" s="4">
        <v>0</v>
      </c>
      <c r="F6" s="4">
        <v>0</v>
      </c>
      <c r="G6" s="4">
        <v>0</v>
      </c>
      <c r="H6" s="4">
        <v>1</v>
      </c>
      <c r="I6" s="4">
        <v>2</v>
      </c>
      <c r="J6" s="4">
        <v>14</v>
      </c>
      <c r="K6" s="4">
        <v>1</v>
      </c>
      <c r="L6" s="4">
        <v>5</v>
      </c>
      <c r="M6" s="4">
        <v>5</v>
      </c>
      <c r="N6" s="4">
        <f>SUM(C6:M6)</f>
        <v>565</v>
      </c>
      <c r="O6" s="1"/>
      <c r="P6" s="1"/>
    </row>
    <row r="7" spans="1:16" x14ac:dyDescent="0.25">
      <c r="A7" s="2" t="s">
        <v>0</v>
      </c>
      <c r="B7" s="3"/>
      <c r="C7" s="5">
        <v>88.141592920353986</v>
      </c>
      <c r="D7" s="5">
        <v>6.9026548672566372</v>
      </c>
      <c r="E7" s="5">
        <v>0</v>
      </c>
      <c r="F7" s="5">
        <v>0</v>
      </c>
      <c r="G7" s="5">
        <v>0</v>
      </c>
      <c r="H7" s="5">
        <v>0.17699115044247787</v>
      </c>
      <c r="I7" s="5">
        <v>0.35398230088495575</v>
      </c>
      <c r="J7" s="5">
        <v>2.4778761061946901</v>
      </c>
      <c r="K7" s="5">
        <v>0.17699115044247787</v>
      </c>
      <c r="L7" s="5">
        <v>0.88495575221238942</v>
      </c>
      <c r="M7" s="5">
        <v>0.88495575221238942</v>
      </c>
      <c r="N7" s="4"/>
      <c r="O7" s="6"/>
      <c r="P7" s="6"/>
    </row>
    <row r="8" spans="1:16" ht="19.5" customHeight="1" x14ac:dyDescent="0.25">
      <c r="A8" s="2">
        <v>663</v>
      </c>
      <c r="B8" s="7" t="s">
        <v>18</v>
      </c>
      <c r="C8" s="4">
        <v>401</v>
      </c>
      <c r="D8" s="4">
        <v>26</v>
      </c>
      <c r="E8" s="4">
        <v>1</v>
      </c>
      <c r="F8" s="4">
        <v>0</v>
      </c>
      <c r="G8" s="4">
        <v>0</v>
      </c>
      <c r="H8" s="4">
        <v>0</v>
      </c>
      <c r="I8" s="4">
        <v>1</v>
      </c>
      <c r="J8" s="4">
        <v>15</v>
      </c>
      <c r="K8" s="4">
        <v>5</v>
      </c>
      <c r="L8" s="4">
        <v>4</v>
      </c>
      <c r="M8" s="4">
        <v>0</v>
      </c>
      <c r="N8" s="4">
        <f>SUM(C8:M8)</f>
        <v>453</v>
      </c>
      <c r="O8" s="1"/>
      <c r="P8" s="1"/>
    </row>
    <row r="9" spans="1:16" x14ac:dyDescent="0.25">
      <c r="A9" s="2" t="s">
        <v>0</v>
      </c>
      <c r="B9" s="3"/>
      <c r="C9" s="5">
        <v>88.520971302428251</v>
      </c>
      <c r="D9" s="5">
        <v>5.739514348785872</v>
      </c>
      <c r="E9" s="5">
        <v>0.22075055187637968</v>
      </c>
      <c r="F9" s="5">
        <v>0</v>
      </c>
      <c r="G9" s="5">
        <v>0</v>
      </c>
      <c r="H9" s="5">
        <v>0</v>
      </c>
      <c r="I9" s="5">
        <v>0.22075055187637968</v>
      </c>
      <c r="J9" s="5">
        <v>3.3112582781456954</v>
      </c>
      <c r="K9" s="5">
        <v>1.1037527593818985</v>
      </c>
      <c r="L9" s="5">
        <v>0.88300220750551872</v>
      </c>
      <c r="M9" s="5">
        <v>0</v>
      </c>
      <c r="N9" s="4"/>
      <c r="O9" s="6"/>
      <c r="P9" s="6"/>
    </row>
    <row r="10" spans="1:16" ht="21.75" customHeight="1" x14ac:dyDescent="0.25">
      <c r="A10" s="2">
        <v>664</v>
      </c>
      <c r="B10" s="7" t="s">
        <v>19</v>
      </c>
      <c r="C10" s="4">
        <v>493</v>
      </c>
      <c r="D10" s="4">
        <v>30</v>
      </c>
      <c r="E10" s="4">
        <v>0</v>
      </c>
      <c r="F10" s="4">
        <v>0</v>
      </c>
      <c r="G10" s="4">
        <v>0</v>
      </c>
      <c r="H10" s="4">
        <v>0</v>
      </c>
      <c r="I10" s="4">
        <v>3</v>
      </c>
      <c r="J10" s="4">
        <v>12</v>
      </c>
      <c r="K10" s="4">
        <v>4</v>
      </c>
      <c r="L10" s="4">
        <v>3</v>
      </c>
      <c r="M10" s="4">
        <v>1</v>
      </c>
      <c r="N10" s="4">
        <f>SUM(C10:M10)</f>
        <v>546</v>
      </c>
      <c r="O10" s="1"/>
      <c r="P10" s="1"/>
    </row>
    <row r="11" spans="1:16" x14ac:dyDescent="0.25">
      <c r="A11" s="2" t="s">
        <v>0</v>
      </c>
      <c r="B11" s="3"/>
      <c r="C11" s="5">
        <v>90.293040293040292</v>
      </c>
      <c r="D11" s="5">
        <v>5.4945054945054945</v>
      </c>
      <c r="E11" s="5">
        <v>0</v>
      </c>
      <c r="F11" s="5">
        <v>0</v>
      </c>
      <c r="G11" s="5">
        <v>0</v>
      </c>
      <c r="H11" s="5">
        <v>0</v>
      </c>
      <c r="I11" s="5">
        <v>0.5494505494505495</v>
      </c>
      <c r="J11" s="5">
        <v>2.197802197802198</v>
      </c>
      <c r="K11" s="5">
        <v>0.73260073260073255</v>
      </c>
      <c r="L11" s="5">
        <v>0.5494505494505495</v>
      </c>
      <c r="M11" s="5">
        <v>0.18315018315018314</v>
      </c>
      <c r="N11" s="4"/>
      <c r="O11" s="6"/>
      <c r="P11" s="6"/>
    </row>
    <row r="12" spans="1:16" ht="30" x14ac:dyDescent="0.25">
      <c r="A12" s="2">
        <v>665</v>
      </c>
      <c r="B12" s="7" t="s">
        <v>20</v>
      </c>
      <c r="C12" s="4">
        <v>120</v>
      </c>
      <c r="D12" s="4">
        <v>10</v>
      </c>
      <c r="E12" s="4">
        <v>0</v>
      </c>
      <c r="F12" s="4">
        <v>0</v>
      </c>
      <c r="G12" s="4">
        <v>0</v>
      </c>
      <c r="H12" s="4">
        <v>0</v>
      </c>
      <c r="I12" s="4">
        <v>0</v>
      </c>
      <c r="J12" s="4">
        <v>2</v>
      </c>
      <c r="K12" s="4">
        <v>0</v>
      </c>
      <c r="L12" s="4">
        <v>0</v>
      </c>
      <c r="M12" s="4">
        <v>1</v>
      </c>
      <c r="N12" s="4">
        <f>SUM(C12:M12)</f>
        <v>133</v>
      </c>
      <c r="O12" s="1"/>
      <c r="P12" s="1"/>
    </row>
    <row r="13" spans="1:16" x14ac:dyDescent="0.25">
      <c r="A13" s="2" t="s">
        <v>0</v>
      </c>
      <c r="B13" s="3"/>
      <c r="C13" s="5">
        <v>90.225563909774436</v>
      </c>
      <c r="D13" s="5">
        <v>7.518796992481203</v>
      </c>
      <c r="E13" s="5">
        <v>0</v>
      </c>
      <c r="F13" s="5">
        <v>0</v>
      </c>
      <c r="G13" s="5">
        <v>0</v>
      </c>
      <c r="H13" s="5">
        <v>0</v>
      </c>
      <c r="I13" s="5">
        <v>0</v>
      </c>
      <c r="J13" s="5">
        <v>1.5037593984962405</v>
      </c>
      <c r="K13" s="5">
        <v>0</v>
      </c>
      <c r="L13" s="5">
        <v>0</v>
      </c>
      <c r="M13" s="5">
        <v>0.75187969924812026</v>
      </c>
      <c r="N13" s="4"/>
      <c r="O13" s="6"/>
      <c r="P13" s="6"/>
    </row>
    <row r="14" spans="1:16" ht="21" customHeight="1" x14ac:dyDescent="0.25">
      <c r="A14" s="2">
        <v>666</v>
      </c>
      <c r="B14" s="7" t="s">
        <v>21</v>
      </c>
      <c r="C14" s="4">
        <v>424</v>
      </c>
      <c r="D14" s="4">
        <v>24</v>
      </c>
      <c r="E14" s="4">
        <v>2</v>
      </c>
      <c r="F14" s="4">
        <v>0</v>
      </c>
      <c r="G14" s="4">
        <v>1</v>
      </c>
      <c r="H14" s="4">
        <v>0</v>
      </c>
      <c r="I14" s="4">
        <v>6</v>
      </c>
      <c r="J14" s="4">
        <v>11</v>
      </c>
      <c r="K14" s="4">
        <v>4</v>
      </c>
      <c r="L14" s="4">
        <v>5</v>
      </c>
      <c r="M14" s="4">
        <v>2</v>
      </c>
      <c r="N14" s="4">
        <f>SUM(C14:M14)</f>
        <v>479</v>
      </c>
      <c r="O14" s="1"/>
      <c r="P14" s="1"/>
    </row>
    <row r="15" spans="1:16" x14ac:dyDescent="0.25">
      <c r="A15" s="2" t="s">
        <v>0</v>
      </c>
      <c r="B15" s="3"/>
      <c r="C15" s="5">
        <v>88.51774530271399</v>
      </c>
      <c r="D15" s="5">
        <v>5.010438413361169</v>
      </c>
      <c r="E15" s="5">
        <v>0.41753653444676403</v>
      </c>
      <c r="F15" s="5">
        <v>0</v>
      </c>
      <c r="G15" s="5">
        <v>0.20876826722338201</v>
      </c>
      <c r="H15" s="5">
        <v>0</v>
      </c>
      <c r="I15" s="5">
        <v>1.2526096033402923</v>
      </c>
      <c r="J15" s="5">
        <v>2.2964509394572024</v>
      </c>
      <c r="K15" s="5">
        <v>0.83507306889352806</v>
      </c>
      <c r="L15" s="5">
        <v>1.0438413361169103</v>
      </c>
      <c r="M15" s="5">
        <v>0.41753653444676403</v>
      </c>
      <c r="N15" s="4"/>
      <c r="O15" s="6"/>
      <c r="P15" s="6"/>
    </row>
    <row r="16" spans="1:16" ht="22.5" customHeight="1" x14ac:dyDescent="0.25">
      <c r="A16" s="2">
        <v>667</v>
      </c>
      <c r="B16" s="7" t="s">
        <v>22</v>
      </c>
      <c r="C16" s="4">
        <v>326</v>
      </c>
      <c r="D16" s="4">
        <v>18</v>
      </c>
      <c r="E16" s="4">
        <v>0</v>
      </c>
      <c r="F16" s="4">
        <v>0</v>
      </c>
      <c r="G16" s="4">
        <v>1</v>
      </c>
      <c r="H16" s="4">
        <v>0</v>
      </c>
      <c r="I16" s="4">
        <v>3</v>
      </c>
      <c r="J16" s="4">
        <v>12</v>
      </c>
      <c r="K16" s="4">
        <v>5</v>
      </c>
      <c r="L16" s="4">
        <v>1</v>
      </c>
      <c r="M16" s="4">
        <v>1</v>
      </c>
      <c r="N16" s="4">
        <f>SUM(C16:M16)</f>
        <v>367</v>
      </c>
      <c r="O16" s="1"/>
      <c r="P16" s="1"/>
    </row>
    <row r="17" spans="1:16" x14ac:dyDescent="0.25">
      <c r="A17" s="2" t="s">
        <v>0</v>
      </c>
      <c r="B17" s="3"/>
      <c r="C17" s="5">
        <v>88.828337874659397</v>
      </c>
      <c r="D17" s="5">
        <v>4.9046321525885563</v>
      </c>
      <c r="E17" s="5">
        <v>0</v>
      </c>
      <c r="F17" s="5">
        <v>0</v>
      </c>
      <c r="G17" s="5">
        <v>0.27247956403269752</v>
      </c>
      <c r="H17" s="5">
        <v>0</v>
      </c>
      <c r="I17" s="5">
        <v>0.81743869209809261</v>
      </c>
      <c r="J17" s="5">
        <v>3.2697547683923704</v>
      </c>
      <c r="K17" s="5">
        <v>1.3623978201634876</v>
      </c>
      <c r="L17" s="5">
        <v>0.27247956403269752</v>
      </c>
      <c r="M17" s="5">
        <v>0.27247956403269752</v>
      </c>
      <c r="N17" s="10"/>
      <c r="O17" s="6"/>
      <c r="P17" s="6"/>
    </row>
    <row r="18" spans="1:16" x14ac:dyDescent="0.25">
      <c r="A18" s="2">
        <v>668</v>
      </c>
      <c r="B18" s="7" t="s">
        <v>23</v>
      </c>
      <c r="C18" s="4">
        <v>286</v>
      </c>
      <c r="D18" s="4">
        <v>32</v>
      </c>
      <c r="E18" s="4">
        <v>0</v>
      </c>
      <c r="F18" s="4">
        <v>0</v>
      </c>
      <c r="G18" s="4">
        <v>0</v>
      </c>
      <c r="H18" s="4">
        <v>0</v>
      </c>
      <c r="I18" s="4">
        <v>9</v>
      </c>
      <c r="J18" s="4">
        <v>11</v>
      </c>
      <c r="K18" s="4">
        <v>1</v>
      </c>
      <c r="L18" s="4">
        <v>0</v>
      </c>
      <c r="M18" s="4">
        <v>0</v>
      </c>
      <c r="N18" s="4">
        <f>SUM(C18:M18)</f>
        <v>339</v>
      </c>
      <c r="O18" s="1"/>
      <c r="P18" s="1"/>
    </row>
    <row r="19" spans="1:16" x14ac:dyDescent="0.25">
      <c r="A19" s="2" t="s">
        <v>0</v>
      </c>
      <c r="B19" s="3"/>
      <c r="C19" s="5">
        <v>84.365781710914462</v>
      </c>
      <c r="D19" s="5">
        <v>9.4395280235988199</v>
      </c>
      <c r="E19" s="5">
        <v>0</v>
      </c>
      <c r="F19" s="5">
        <v>0</v>
      </c>
      <c r="G19" s="5">
        <v>0</v>
      </c>
      <c r="H19" s="5">
        <v>0</v>
      </c>
      <c r="I19" s="5">
        <v>2.6548672566371683</v>
      </c>
      <c r="J19" s="5">
        <v>3.2448377581120944</v>
      </c>
      <c r="K19" s="5">
        <v>0.29498525073746312</v>
      </c>
      <c r="L19" s="5">
        <v>0</v>
      </c>
      <c r="M19" s="5">
        <v>0</v>
      </c>
      <c r="N19" s="4"/>
      <c r="O19" s="6"/>
      <c r="P19" s="6"/>
    </row>
    <row r="20" spans="1:16" x14ac:dyDescent="0.25">
      <c r="A20" s="2">
        <v>669</v>
      </c>
      <c r="B20" s="7" t="s">
        <v>24</v>
      </c>
      <c r="C20" s="4">
        <v>630</v>
      </c>
      <c r="D20" s="4">
        <v>54</v>
      </c>
      <c r="E20" s="4">
        <v>0</v>
      </c>
      <c r="F20" s="4">
        <v>0</v>
      </c>
      <c r="G20" s="4">
        <v>4</v>
      </c>
      <c r="H20" s="4">
        <v>2</v>
      </c>
      <c r="I20" s="4">
        <v>5</v>
      </c>
      <c r="J20" s="4">
        <v>18</v>
      </c>
      <c r="K20" s="4">
        <v>6</v>
      </c>
      <c r="L20" s="4">
        <v>10</v>
      </c>
      <c r="M20" s="4">
        <v>0</v>
      </c>
      <c r="N20" s="4">
        <f>SUM(C20:M20)</f>
        <v>729</v>
      </c>
      <c r="O20" s="1"/>
      <c r="P20" s="1"/>
    </row>
    <row r="21" spans="1:16" x14ac:dyDescent="0.25">
      <c r="A21" s="2" t="s">
        <v>0</v>
      </c>
      <c r="B21" s="3"/>
      <c r="C21" s="5">
        <v>86.419753086419746</v>
      </c>
      <c r="D21" s="5">
        <v>7.4074074074074066</v>
      </c>
      <c r="E21" s="5">
        <v>0</v>
      </c>
      <c r="F21" s="5">
        <v>0</v>
      </c>
      <c r="G21" s="5">
        <v>0.5486968449931412</v>
      </c>
      <c r="H21" s="5">
        <v>0.2743484224965706</v>
      </c>
      <c r="I21" s="5">
        <v>0.68587105624142664</v>
      </c>
      <c r="J21" s="5">
        <v>2.4691358024691357</v>
      </c>
      <c r="K21" s="5">
        <v>0.82304526748971196</v>
      </c>
      <c r="L21" s="5">
        <v>1.3717421124828533</v>
      </c>
      <c r="M21" s="5">
        <v>0</v>
      </c>
      <c r="N21" s="4"/>
      <c r="O21" s="6"/>
      <c r="P21" s="6"/>
    </row>
    <row r="22" spans="1:16" x14ac:dyDescent="0.25">
      <c r="A22" s="2">
        <v>670</v>
      </c>
      <c r="B22" s="7" t="s">
        <v>25</v>
      </c>
      <c r="C22" s="4">
        <v>673</v>
      </c>
      <c r="D22" s="4">
        <v>55</v>
      </c>
      <c r="E22" s="4">
        <v>2</v>
      </c>
      <c r="F22" s="4">
        <v>0</v>
      </c>
      <c r="G22" s="4">
        <v>0</v>
      </c>
      <c r="H22" s="4">
        <v>2</v>
      </c>
      <c r="I22" s="4">
        <v>9</v>
      </c>
      <c r="J22" s="4">
        <v>9</v>
      </c>
      <c r="K22" s="4">
        <v>3</v>
      </c>
      <c r="L22" s="4">
        <v>3</v>
      </c>
      <c r="M22" s="4">
        <v>2</v>
      </c>
      <c r="N22" s="4">
        <f>SUM(C22:M22)</f>
        <v>758</v>
      </c>
      <c r="O22" s="1"/>
      <c r="P22" s="1"/>
    </row>
    <row r="23" spans="1:16" x14ac:dyDescent="0.25">
      <c r="A23" s="2" t="s">
        <v>0</v>
      </c>
      <c r="B23" s="3"/>
      <c r="C23" s="5">
        <v>88.786279683377316</v>
      </c>
      <c r="D23" s="5">
        <v>7.2559366754617409</v>
      </c>
      <c r="E23" s="5">
        <v>0.26385224274406333</v>
      </c>
      <c r="F23" s="5">
        <v>0</v>
      </c>
      <c r="G23" s="5">
        <v>0</v>
      </c>
      <c r="H23" s="5">
        <v>0.26385224274406333</v>
      </c>
      <c r="I23" s="5">
        <v>1.1873350923482848</v>
      </c>
      <c r="J23" s="5">
        <v>1.1873350923482848</v>
      </c>
      <c r="K23" s="5">
        <v>0.39577836411609502</v>
      </c>
      <c r="L23" s="5">
        <v>0.39577836411609502</v>
      </c>
      <c r="M23" s="5">
        <v>0.26385224274406333</v>
      </c>
      <c r="N23" s="4"/>
      <c r="O23" s="6"/>
      <c r="P23" s="6"/>
    </row>
    <row r="24" spans="1:16" ht="30" x14ac:dyDescent="0.25">
      <c r="A24" s="2">
        <v>671</v>
      </c>
      <c r="B24" s="7" t="s">
        <v>26</v>
      </c>
      <c r="C24" s="4">
        <v>187</v>
      </c>
      <c r="D24" s="4">
        <v>18</v>
      </c>
      <c r="E24" s="4">
        <v>0</v>
      </c>
      <c r="F24" s="4">
        <v>0</v>
      </c>
      <c r="G24" s="4">
        <v>0</v>
      </c>
      <c r="H24" s="4">
        <v>0</v>
      </c>
      <c r="I24" s="4">
        <v>1</v>
      </c>
      <c r="J24" s="4">
        <v>8</v>
      </c>
      <c r="K24" s="4">
        <v>3</v>
      </c>
      <c r="L24" s="4">
        <v>1</v>
      </c>
      <c r="M24" s="4">
        <v>0</v>
      </c>
      <c r="N24" s="4">
        <f>SUM(C24:M24)</f>
        <v>218</v>
      </c>
      <c r="O24" s="1"/>
      <c r="P24" s="1"/>
    </row>
    <row r="25" spans="1:16" x14ac:dyDescent="0.25">
      <c r="A25" s="2" t="s">
        <v>0</v>
      </c>
      <c r="B25" s="3"/>
      <c r="C25" s="5">
        <v>85.77981651376146</v>
      </c>
      <c r="D25" s="5">
        <v>8.2568807339449553</v>
      </c>
      <c r="E25" s="5">
        <v>0</v>
      </c>
      <c r="F25" s="5">
        <v>0</v>
      </c>
      <c r="G25" s="5">
        <v>0</v>
      </c>
      <c r="H25" s="5">
        <v>0</v>
      </c>
      <c r="I25" s="5">
        <v>0.45871559633027525</v>
      </c>
      <c r="J25" s="5">
        <v>3.669724770642202</v>
      </c>
      <c r="K25" s="5">
        <v>1.3761467889908259</v>
      </c>
      <c r="L25" s="5">
        <v>0.45871559633027525</v>
      </c>
      <c r="M25" s="5">
        <v>0</v>
      </c>
      <c r="N25" s="4"/>
      <c r="O25" s="6"/>
      <c r="P25" s="6"/>
    </row>
    <row r="26" spans="1:16" ht="30" x14ac:dyDescent="0.25">
      <c r="A26" s="2">
        <v>672</v>
      </c>
      <c r="B26" s="8" t="s">
        <v>27</v>
      </c>
      <c r="C26" s="4">
        <v>682</v>
      </c>
      <c r="D26" s="4">
        <v>82</v>
      </c>
      <c r="E26" s="4">
        <v>0</v>
      </c>
      <c r="F26" s="4">
        <v>0</v>
      </c>
      <c r="G26" s="4">
        <v>2</v>
      </c>
      <c r="H26" s="4">
        <v>3</v>
      </c>
      <c r="I26" s="4">
        <v>8</v>
      </c>
      <c r="J26" s="4">
        <v>34</v>
      </c>
      <c r="K26" s="4">
        <v>6</v>
      </c>
      <c r="L26" s="4">
        <v>3</v>
      </c>
      <c r="M26" s="4">
        <v>1</v>
      </c>
      <c r="N26" s="4">
        <f>SUM(C26:M26)</f>
        <v>821</v>
      </c>
      <c r="O26" s="1"/>
      <c r="P26" s="1"/>
    </row>
    <row r="27" spans="1:16" x14ac:dyDescent="0.25">
      <c r="A27" s="2" t="s">
        <v>0</v>
      </c>
      <c r="B27" s="3"/>
      <c r="C27" s="5">
        <v>83.069427527405608</v>
      </c>
      <c r="D27" s="5">
        <v>9.9878197320341044</v>
      </c>
      <c r="E27" s="5">
        <v>0</v>
      </c>
      <c r="F27" s="5">
        <v>0</v>
      </c>
      <c r="G27" s="5">
        <v>0.24360535931790497</v>
      </c>
      <c r="H27" s="5">
        <v>0.36540803897685747</v>
      </c>
      <c r="I27" s="5">
        <v>0.97442143727161989</v>
      </c>
      <c r="J27" s="5">
        <v>4.1412911084043849</v>
      </c>
      <c r="K27" s="5">
        <v>0.73081607795371495</v>
      </c>
      <c r="L27" s="5">
        <v>0.36540803897685747</v>
      </c>
      <c r="M27" s="5">
        <v>0.12180267965895249</v>
      </c>
      <c r="N27" s="4"/>
      <c r="O27" s="6"/>
      <c r="P27" s="6"/>
    </row>
    <row r="28" spans="1:16" x14ac:dyDescent="0.25">
      <c r="A28" s="2">
        <v>673</v>
      </c>
      <c r="B28" s="7" t="s">
        <v>28</v>
      </c>
      <c r="C28" s="4">
        <v>727</v>
      </c>
      <c r="D28" s="4">
        <v>77</v>
      </c>
      <c r="E28" s="4">
        <v>1</v>
      </c>
      <c r="F28" s="4">
        <v>0</v>
      </c>
      <c r="G28" s="4">
        <v>2</v>
      </c>
      <c r="H28" s="4">
        <v>2</v>
      </c>
      <c r="I28" s="4">
        <v>10</v>
      </c>
      <c r="J28" s="4">
        <v>16</v>
      </c>
      <c r="K28" s="4">
        <v>4</v>
      </c>
      <c r="L28" s="4">
        <v>5</v>
      </c>
      <c r="M28" s="4">
        <v>1</v>
      </c>
      <c r="N28" s="4">
        <f>SUM(C28:M28)</f>
        <v>845</v>
      </c>
      <c r="O28" s="1"/>
      <c r="P28" s="1"/>
    </row>
    <row r="29" spans="1:16" x14ac:dyDescent="0.25">
      <c r="A29" s="2" t="s">
        <v>0</v>
      </c>
      <c r="B29" s="3"/>
      <c r="C29" s="5">
        <v>86.035502958579883</v>
      </c>
      <c r="D29" s="5">
        <v>9.112426035502958</v>
      </c>
      <c r="E29" s="5">
        <v>0.1183431952662722</v>
      </c>
      <c r="F29" s="5">
        <v>0</v>
      </c>
      <c r="G29" s="5">
        <v>0.23668639053254439</v>
      </c>
      <c r="H29" s="5">
        <v>0.23668639053254439</v>
      </c>
      <c r="I29" s="5">
        <v>1.1834319526627219</v>
      </c>
      <c r="J29" s="5">
        <v>1.8934911242603552</v>
      </c>
      <c r="K29" s="5">
        <v>0.47337278106508879</v>
      </c>
      <c r="L29" s="5">
        <v>0.59171597633136097</v>
      </c>
      <c r="M29" s="5">
        <v>0.1183431952662722</v>
      </c>
      <c r="N29" s="4"/>
      <c r="O29" s="6"/>
      <c r="P29" s="6"/>
    </row>
    <row r="30" spans="1:16" ht="30" x14ac:dyDescent="0.25">
      <c r="A30" s="2">
        <v>674</v>
      </c>
      <c r="B30" s="8" t="s">
        <v>29</v>
      </c>
      <c r="C30" s="4">
        <v>820</v>
      </c>
      <c r="D30" s="4">
        <v>82</v>
      </c>
      <c r="E30" s="4">
        <v>1</v>
      </c>
      <c r="F30" s="4">
        <v>0</v>
      </c>
      <c r="G30" s="4">
        <v>6</v>
      </c>
      <c r="H30" s="4">
        <v>9</v>
      </c>
      <c r="I30" s="4">
        <v>10</v>
      </c>
      <c r="J30" s="4">
        <v>29</v>
      </c>
      <c r="K30" s="4">
        <v>21</v>
      </c>
      <c r="L30" s="4">
        <v>0</v>
      </c>
      <c r="M30" s="4">
        <v>0</v>
      </c>
      <c r="N30" s="4">
        <f>SUM(C30:M30)</f>
        <v>978</v>
      </c>
      <c r="O30" s="1"/>
      <c r="P30" s="1"/>
    </row>
    <row r="31" spans="1:16" x14ac:dyDescent="0.25">
      <c r="A31" s="2" t="s">
        <v>0</v>
      </c>
      <c r="B31" s="3"/>
      <c r="C31" s="5">
        <v>83.844580777096112</v>
      </c>
      <c r="D31" s="5">
        <v>8.3844580777096116</v>
      </c>
      <c r="E31" s="5">
        <v>0.10224948875255625</v>
      </c>
      <c r="F31" s="5">
        <v>0</v>
      </c>
      <c r="G31" s="5">
        <v>0.61349693251533743</v>
      </c>
      <c r="H31" s="5">
        <v>0.92024539877300615</v>
      </c>
      <c r="I31" s="5">
        <v>1.0224948875255624</v>
      </c>
      <c r="J31" s="5">
        <v>2.9652351738241309</v>
      </c>
      <c r="K31" s="5">
        <v>2.147239263803681</v>
      </c>
      <c r="L31" s="5">
        <v>0</v>
      </c>
      <c r="M31" s="5">
        <v>0</v>
      </c>
      <c r="N31" s="4"/>
      <c r="O31" s="6"/>
      <c r="P31" s="6"/>
    </row>
    <row r="32" spans="1:16" ht="30" x14ac:dyDescent="0.25">
      <c r="A32" s="2">
        <v>675</v>
      </c>
      <c r="B32" s="7" t="s">
        <v>37</v>
      </c>
      <c r="C32" s="4">
        <v>18</v>
      </c>
      <c r="D32" s="4">
        <v>0</v>
      </c>
      <c r="E32" s="4">
        <v>0</v>
      </c>
      <c r="F32" s="4">
        <v>0</v>
      </c>
      <c r="G32" s="4">
        <v>0</v>
      </c>
      <c r="H32" s="4">
        <v>0</v>
      </c>
      <c r="I32" s="4">
        <v>0</v>
      </c>
      <c r="J32" s="4">
        <v>0</v>
      </c>
      <c r="K32" s="4">
        <v>0</v>
      </c>
      <c r="L32" s="4">
        <v>0</v>
      </c>
      <c r="M32" s="4">
        <v>1</v>
      </c>
      <c r="N32" s="4">
        <f>SUM(C32:M32)</f>
        <v>19</v>
      </c>
      <c r="O32" s="1"/>
      <c r="P32" s="1"/>
    </row>
    <row r="33" spans="1:16" x14ac:dyDescent="0.25">
      <c r="A33" s="2" t="s">
        <v>0</v>
      </c>
      <c r="B33" s="3"/>
      <c r="C33" s="5">
        <v>94.73684210526315</v>
      </c>
      <c r="D33" s="5">
        <v>0</v>
      </c>
      <c r="E33" s="5">
        <v>0</v>
      </c>
      <c r="F33" s="5">
        <v>0</v>
      </c>
      <c r="G33" s="5">
        <v>0</v>
      </c>
      <c r="H33" s="5">
        <v>0</v>
      </c>
      <c r="I33" s="5">
        <v>0</v>
      </c>
      <c r="J33" s="5">
        <v>0</v>
      </c>
      <c r="K33" s="5">
        <v>0</v>
      </c>
      <c r="L33" s="5">
        <v>0</v>
      </c>
      <c r="M33" s="5">
        <v>5.2631578947368416</v>
      </c>
      <c r="N33" s="4"/>
      <c r="O33" s="6"/>
      <c r="P33" s="6"/>
    </row>
    <row r="34" spans="1:16" ht="30" x14ac:dyDescent="0.25">
      <c r="A34" s="2">
        <v>676</v>
      </c>
      <c r="B34" s="7" t="s">
        <v>30</v>
      </c>
      <c r="C34" s="4">
        <v>331</v>
      </c>
      <c r="D34" s="4">
        <v>38</v>
      </c>
      <c r="E34" s="4">
        <v>0</v>
      </c>
      <c r="F34" s="4">
        <v>0</v>
      </c>
      <c r="G34" s="4">
        <v>0</v>
      </c>
      <c r="H34" s="4">
        <v>1</v>
      </c>
      <c r="I34" s="4">
        <v>3</v>
      </c>
      <c r="J34" s="4">
        <v>8</v>
      </c>
      <c r="K34" s="4">
        <v>2</v>
      </c>
      <c r="L34" s="4">
        <v>6</v>
      </c>
      <c r="M34" s="4">
        <v>0</v>
      </c>
      <c r="N34" s="4">
        <f>SUM(C34:M34)</f>
        <v>389</v>
      </c>
      <c r="O34" s="1"/>
      <c r="P34" s="1"/>
    </row>
    <row r="35" spans="1:16" x14ac:dyDescent="0.25">
      <c r="A35" s="2" t="s">
        <v>0</v>
      </c>
      <c r="B35" s="3"/>
      <c r="C35" s="5">
        <v>85.089974293059129</v>
      </c>
      <c r="D35" s="5">
        <v>9.7686375321336758</v>
      </c>
      <c r="E35" s="5">
        <v>0</v>
      </c>
      <c r="F35" s="5">
        <v>0</v>
      </c>
      <c r="G35" s="5">
        <v>0</v>
      </c>
      <c r="H35" s="5">
        <v>0.25706940874035988</v>
      </c>
      <c r="I35" s="5">
        <v>0.77120822622107965</v>
      </c>
      <c r="J35" s="5">
        <v>2.0565552699228791</v>
      </c>
      <c r="K35" s="5">
        <v>0.51413881748071977</v>
      </c>
      <c r="L35" s="5">
        <v>1.5424164524421593</v>
      </c>
      <c r="M35" s="5">
        <v>0</v>
      </c>
      <c r="N35" s="4"/>
      <c r="O35" s="6"/>
      <c r="P35" s="6"/>
    </row>
    <row r="36" spans="1:16" ht="30" x14ac:dyDescent="0.25">
      <c r="A36" s="2">
        <v>677</v>
      </c>
      <c r="B36" s="7" t="s">
        <v>38</v>
      </c>
      <c r="C36" s="4">
        <v>2</v>
      </c>
      <c r="D36" s="4">
        <v>0</v>
      </c>
      <c r="E36" s="4">
        <v>0</v>
      </c>
      <c r="F36" s="4">
        <v>0</v>
      </c>
      <c r="G36" s="4">
        <v>0</v>
      </c>
      <c r="H36" s="4">
        <v>0</v>
      </c>
      <c r="I36" s="4">
        <v>0</v>
      </c>
      <c r="J36" s="4">
        <v>0</v>
      </c>
      <c r="K36" s="4">
        <v>0</v>
      </c>
      <c r="L36" s="4">
        <v>0</v>
      </c>
      <c r="M36" s="4">
        <v>0</v>
      </c>
      <c r="N36" s="4">
        <f>SUM(C36:M36)</f>
        <v>2</v>
      </c>
      <c r="O36" s="1"/>
      <c r="P36" s="1"/>
    </row>
    <row r="37" spans="1:16" x14ac:dyDescent="0.25">
      <c r="A37" s="2" t="s">
        <v>0</v>
      </c>
      <c r="B37" s="3"/>
      <c r="C37" s="5">
        <v>100</v>
      </c>
      <c r="D37" s="5">
        <v>0</v>
      </c>
      <c r="E37" s="5">
        <v>0</v>
      </c>
      <c r="F37" s="5">
        <v>0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  <c r="N37" s="4"/>
      <c r="O37" s="6"/>
      <c r="P37" s="6"/>
    </row>
    <row r="38" spans="1:16" ht="30" x14ac:dyDescent="0.25">
      <c r="A38" s="2">
        <v>678</v>
      </c>
      <c r="B38" s="7" t="s">
        <v>31</v>
      </c>
      <c r="C38" s="4">
        <v>59</v>
      </c>
      <c r="D38" s="4">
        <v>2</v>
      </c>
      <c r="E38" s="4">
        <v>0</v>
      </c>
      <c r="F38" s="4">
        <v>0</v>
      </c>
      <c r="G38" s="4">
        <v>0</v>
      </c>
      <c r="H38" s="4">
        <v>1</v>
      </c>
      <c r="I38" s="4">
        <v>1</v>
      </c>
      <c r="J38" s="4">
        <v>3</v>
      </c>
      <c r="K38" s="4">
        <v>0</v>
      </c>
      <c r="L38" s="4">
        <v>0</v>
      </c>
      <c r="M38" s="4">
        <v>0</v>
      </c>
      <c r="N38" s="4">
        <f>SUM(C38:M38)</f>
        <v>66</v>
      </c>
      <c r="O38" s="1"/>
      <c r="P38" s="1"/>
    </row>
    <row r="39" spans="1:16" x14ac:dyDescent="0.25">
      <c r="A39" s="2" t="s">
        <v>0</v>
      </c>
      <c r="B39" s="3"/>
      <c r="C39" s="5">
        <v>89.393939393939391</v>
      </c>
      <c r="D39" s="5">
        <v>3.0303030303030303</v>
      </c>
      <c r="E39" s="5">
        <v>0</v>
      </c>
      <c r="F39" s="5">
        <v>0</v>
      </c>
      <c r="G39" s="5">
        <v>0</v>
      </c>
      <c r="H39" s="5">
        <v>1.5151515151515151</v>
      </c>
      <c r="I39" s="5">
        <v>1.5151515151515151</v>
      </c>
      <c r="J39" s="5">
        <v>4.5454545454545459</v>
      </c>
      <c r="K39" s="5">
        <v>0</v>
      </c>
      <c r="L39" s="5">
        <v>0</v>
      </c>
      <c r="M39" s="5">
        <v>0</v>
      </c>
      <c r="N39" s="4"/>
      <c r="O39" s="6"/>
      <c r="P39" s="6"/>
    </row>
    <row r="40" spans="1:16" x14ac:dyDescent="0.25">
      <c r="A40" s="2">
        <v>679</v>
      </c>
      <c r="B40" s="7" t="s">
        <v>32</v>
      </c>
      <c r="C40" s="4">
        <v>352</v>
      </c>
      <c r="D40" s="4">
        <v>30</v>
      </c>
      <c r="E40" s="4">
        <v>0</v>
      </c>
      <c r="F40" s="4">
        <v>0</v>
      </c>
      <c r="G40" s="4">
        <v>0</v>
      </c>
      <c r="H40" s="4">
        <v>0</v>
      </c>
      <c r="I40" s="4">
        <v>6</v>
      </c>
      <c r="J40" s="4">
        <v>10</v>
      </c>
      <c r="K40" s="4">
        <v>4</v>
      </c>
      <c r="L40" s="4">
        <v>2</v>
      </c>
      <c r="M40" s="4">
        <v>0</v>
      </c>
      <c r="N40" s="4">
        <f>SUM(C40:M40)</f>
        <v>404</v>
      </c>
      <c r="O40" s="1"/>
      <c r="P40" s="1"/>
    </row>
    <row r="41" spans="1:16" x14ac:dyDescent="0.25">
      <c r="A41" s="2" t="s">
        <v>0</v>
      </c>
      <c r="B41" s="3"/>
      <c r="C41" s="5">
        <v>87.128712871287135</v>
      </c>
      <c r="D41" s="5">
        <v>7.4257425742574252</v>
      </c>
      <c r="E41" s="5">
        <v>0</v>
      </c>
      <c r="F41" s="5">
        <v>0</v>
      </c>
      <c r="G41" s="5">
        <v>0</v>
      </c>
      <c r="H41" s="5">
        <v>0</v>
      </c>
      <c r="I41" s="5">
        <v>1.4851485148514851</v>
      </c>
      <c r="J41" s="5">
        <v>2.4752475247524752</v>
      </c>
      <c r="K41" s="5">
        <v>0.99009900990099009</v>
      </c>
      <c r="L41" s="5">
        <v>0.49504950495049505</v>
      </c>
      <c r="M41" s="5">
        <v>0</v>
      </c>
      <c r="N41" s="4"/>
      <c r="O41" s="6"/>
      <c r="P41" s="6"/>
    </row>
    <row r="42" spans="1:16" ht="20.25" customHeight="1" x14ac:dyDescent="0.25">
      <c r="A42" s="2">
        <v>680</v>
      </c>
      <c r="B42" s="7" t="s">
        <v>33</v>
      </c>
      <c r="C42" s="4">
        <v>731</v>
      </c>
      <c r="D42" s="4">
        <v>78</v>
      </c>
      <c r="E42" s="4">
        <v>0</v>
      </c>
      <c r="F42" s="4">
        <v>0</v>
      </c>
      <c r="G42" s="4">
        <v>0</v>
      </c>
      <c r="H42" s="4">
        <v>4</v>
      </c>
      <c r="I42" s="4">
        <v>7</v>
      </c>
      <c r="J42" s="4">
        <v>21</v>
      </c>
      <c r="K42" s="4">
        <v>3</v>
      </c>
      <c r="L42" s="4">
        <v>8</v>
      </c>
      <c r="M42" s="4">
        <v>2</v>
      </c>
      <c r="N42" s="4">
        <f>SUM(C42:M42)</f>
        <v>854</v>
      </c>
      <c r="O42" s="1"/>
      <c r="P42" s="1"/>
    </row>
    <row r="43" spans="1:16" x14ac:dyDescent="0.25">
      <c r="A43" s="2" t="s">
        <v>0</v>
      </c>
      <c r="B43" s="3"/>
      <c r="C43" s="5">
        <v>85.597189695550341</v>
      </c>
      <c r="D43" s="5">
        <v>9.1334894613583142</v>
      </c>
      <c r="E43" s="5">
        <v>0</v>
      </c>
      <c r="F43" s="5">
        <v>0</v>
      </c>
      <c r="G43" s="5">
        <v>0</v>
      </c>
      <c r="H43" s="5">
        <v>0.46838407494145201</v>
      </c>
      <c r="I43" s="5">
        <v>0.81967213114754101</v>
      </c>
      <c r="J43" s="5">
        <v>2.459016393442623</v>
      </c>
      <c r="K43" s="5">
        <v>0.35128805620608899</v>
      </c>
      <c r="L43" s="5">
        <v>0.93676814988290402</v>
      </c>
      <c r="M43" s="5">
        <v>0.23419203747072601</v>
      </c>
      <c r="N43" s="4"/>
      <c r="O43" s="6"/>
      <c r="P43" s="6"/>
    </row>
    <row r="44" spans="1:16" ht="20.25" customHeight="1" x14ac:dyDescent="0.25">
      <c r="A44" s="2">
        <v>681</v>
      </c>
      <c r="B44" s="7" t="s">
        <v>34</v>
      </c>
      <c r="C44" s="4">
        <v>1638</v>
      </c>
      <c r="D44" s="4">
        <v>170</v>
      </c>
      <c r="E44" s="4">
        <v>3</v>
      </c>
      <c r="F44" s="4">
        <v>0</v>
      </c>
      <c r="G44" s="4">
        <v>10</v>
      </c>
      <c r="H44" s="4">
        <v>14</v>
      </c>
      <c r="I44" s="4">
        <v>9</v>
      </c>
      <c r="J44" s="4">
        <v>15</v>
      </c>
      <c r="K44" s="4">
        <v>24</v>
      </c>
      <c r="L44" s="4">
        <v>23</v>
      </c>
      <c r="M44" s="4">
        <v>8</v>
      </c>
      <c r="N44" s="4">
        <f>SUM(C44:M44)</f>
        <v>1914</v>
      </c>
      <c r="O44" s="1"/>
      <c r="P44" s="1"/>
    </row>
    <row r="45" spans="1:16" x14ac:dyDescent="0.25">
      <c r="A45" s="2" t="s">
        <v>0</v>
      </c>
      <c r="B45" s="4"/>
      <c r="C45" s="5">
        <v>85.579937304075244</v>
      </c>
      <c r="D45" s="5">
        <v>8.8819226750261233</v>
      </c>
      <c r="E45" s="5">
        <v>0.15673981191222569</v>
      </c>
      <c r="F45" s="5">
        <v>0</v>
      </c>
      <c r="G45" s="5">
        <v>0.52246603970741901</v>
      </c>
      <c r="H45" s="5">
        <v>0.73145245559038663</v>
      </c>
      <c r="I45" s="5">
        <v>0.47021943573667713</v>
      </c>
      <c r="J45" s="5">
        <v>0.7836990595611284</v>
      </c>
      <c r="K45" s="5">
        <v>1.2539184952978055</v>
      </c>
      <c r="L45" s="5">
        <v>1.2016718913270636</v>
      </c>
      <c r="M45" s="5">
        <v>0.41797283176593525</v>
      </c>
      <c r="N45" s="4"/>
      <c r="O45" s="6"/>
      <c r="P45" s="6"/>
    </row>
    <row r="46" spans="1:16" x14ac:dyDescent="0.25">
      <c r="A46" s="2"/>
      <c r="B46" s="9" t="s">
        <v>35</v>
      </c>
      <c r="C46" s="4">
        <f>SUM(C2+C4+C6+C8+C10+C12+C14+C16+C18+C20+C22+C24+C26+C28+C30+C32+C34+C36+C38+C40+C42+C44)</f>
        <v>9984</v>
      </c>
      <c r="D46" s="4">
        <f>SUM(D2+D4+D6+D8+D10+D12+D14+D16+D18+D20+D22+D24+D26+D28+D30+D32+D34+D36+D38+D40+D42+D44)</f>
        <v>911</v>
      </c>
      <c r="E46" s="4">
        <f>SUM(E2+E4+E6+E8+E10+E12+E14+E16+E18+E20+E22+E24+E26+E28+E30+E32+E34+E36+E38+E40+E42+E44)</f>
        <v>10</v>
      </c>
      <c r="F46" s="4">
        <f>SUM(F2+F4+F6+F8+F10+F12+F14+F16+F18+F20+F22+F24+F26+F28+F30+F32+F34+F36+F38+F40+F42+F44)</f>
        <v>0</v>
      </c>
      <c r="G46" s="4"/>
      <c r="H46" s="4"/>
      <c r="I46" s="4"/>
      <c r="J46" s="4"/>
      <c r="K46" s="4"/>
      <c r="L46" s="4"/>
      <c r="M46" s="4"/>
      <c r="N46" s="4">
        <f>SUM(C46:M46)</f>
        <v>10905</v>
      </c>
      <c r="O46" s="1"/>
      <c r="P46" s="1"/>
    </row>
    <row r="47" spans="1:16" x14ac:dyDescent="0.25">
      <c r="A47" s="2" t="s">
        <v>0</v>
      </c>
      <c r="B47" s="4"/>
      <c r="C47" s="14"/>
      <c r="D47" s="14"/>
      <c r="E47" s="14"/>
      <c r="F47" s="14"/>
      <c r="G47" s="4"/>
      <c r="H47" s="4"/>
      <c r="I47" s="4"/>
      <c r="J47" s="4"/>
      <c r="K47" s="4"/>
      <c r="L47" s="4"/>
      <c r="M47" s="4"/>
      <c r="N47" s="4"/>
      <c r="O47" s="6"/>
      <c r="P47" s="6"/>
    </row>
    <row r="48" spans="1:16" x14ac:dyDescent="0.25">
      <c r="A48" s="4"/>
      <c r="B48" s="12" t="s">
        <v>36</v>
      </c>
      <c r="C48" s="17">
        <f>SUM(C46+D46+E46+F46)</f>
        <v>10905</v>
      </c>
      <c r="D48" s="18"/>
      <c r="E48" s="18"/>
      <c r="F48" s="19"/>
      <c r="G48" s="13">
        <f>SUM(G2+G4+G6+G8+G10+G12+G14+G16+G18+G20+G22+G24+G26+G28+G30+G32+G34+G36+G38+G40+G42+G44)</f>
        <v>28</v>
      </c>
      <c r="H48" s="4">
        <f t="shared" ref="H48:N48" si="0">SUM(H2+H4+H6+H8+H10+H12+H14+H16+H18+H20+H22+H24+H26+H28+H30+H32+H34+H36+H38+H40+H42+H44)</f>
        <v>39</v>
      </c>
      <c r="I48" s="4">
        <f t="shared" si="0"/>
        <v>98</v>
      </c>
      <c r="J48" s="4">
        <f t="shared" si="0"/>
        <v>266</v>
      </c>
      <c r="K48" s="4">
        <f t="shared" si="0"/>
        <v>100</v>
      </c>
      <c r="L48" s="4">
        <f t="shared" si="0"/>
        <v>82</v>
      </c>
      <c r="M48" s="4">
        <f t="shared" si="0"/>
        <v>25</v>
      </c>
      <c r="N48" s="4">
        <f t="shared" si="0"/>
        <v>11543</v>
      </c>
      <c r="O48" s="1"/>
      <c r="P48" s="1"/>
    </row>
    <row r="49" spans="1:16" x14ac:dyDescent="0.25">
      <c r="A49" s="2" t="s">
        <v>0</v>
      </c>
      <c r="B49" s="15"/>
      <c r="C49" s="20">
        <f>C48/$N$48*100</f>
        <v>94.47284068266481</v>
      </c>
      <c r="D49" s="21"/>
      <c r="E49" s="21"/>
      <c r="F49" s="16"/>
      <c r="G49" s="16">
        <f t="shared" ref="G49:N49" si="1">G48/$N$48*100</f>
        <v>0.24257125530624621</v>
      </c>
      <c r="H49" s="5">
        <f t="shared" si="1"/>
        <v>0.33786710560512867</v>
      </c>
      <c r="I49" s="5">
        <f t="shared" si="1"/>
        <v>0.84899939357186172</v>
      </c>
      <c r="J49" s="5">
        <f t="shared" si="1"/>
        <v>2.3044269254093392</v>
      </c>
      <c r="K49" s="5">
        <f t="shared" si="1"/>
        <v>0.86632591180802221</v>
      </c>
      <c r="L49" s="5">
        <f t="shared" si="1"/>
        <v>0.71038724768257822</v>
      </c>
      <c r="M49" s="5">
        <f t="shared" si="1"/>
        <v>0.21658147795200555</v>
      </c>
      <c r="N49" s="4">
        <f t="shared" si="1"/>
        <v>100</v>
      </c>
      <c r="O49" s="6"/>
      <c r="P49" s="6"/>
    </row>
  </sheetData>
  <pageMargins left="0.7" right="0.7" top="0.75" bottom="0.75" header="0.3" footer="0.3"/>
  <pageSetup paperSize="9" orientation="portrait" horizontalDpi="1200" verticalDpi="1200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9BDAD8D501A6346ACAA52E0D21A8050" ma:contentTypeVersion="18" ma:contentTypeDescription="Create a new document." ma:contentTypeScope="" ma:versionID="a266eee527197bc7fe8fe9b5065b23f6">
  <xsd:schema xmlns:xsd="http://www.w3.org/2001/XMLSchema" xmlns:xs="http://www.w3.org/2001/XMLSchema" xmlns:p="http://schemas.microsoft.com/office/2006/metadata/properties" xmlns:ns2="cd192037-52ab-48d8-8cff-c9c762de9c61" xmlns:ns3="2428d621-8bf9-4b1a-92e0-a570f9fd5aa8" targetNamespace="http://schemas.microsoft.com/office/2006/metadata/properties" ma:root="true" ma:fieldsID="21c641c76ab723eded4fc24d960fee65" ns2:_="" ns3:_="">
    <xsd:import namespace="cd192037-52ab-48d8-8cff-c9c762de9c61"/>
    <xsd:import namespace="2428d621-8bf9-4b1a-92e0-a570f9fd5a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192037-52ab-48d8-8cff-c9c762de9c6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9dca3a3b-1f91-4153-80b6-b9fe4e62831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28d621-8bf9-4b1a-92e0-a570f9fd5aa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cc31636b-e82d-4300-a789-894ff077efb7}" ma:internalName="TaxCatchAll" ma:showField="CatchAllData" ma:web="2428d621-8bf9-4b1a-92e0-a570f9fd5aa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d192037-52ab-48d8-8cff-c9c762de9c61">
      <Terms xmlns="http://schemas.microsoft.com/office/infopath/2007/PartnerControls"/>
    </lcf76f155ced4ddcb4097134ff3c332f>
    <TaxCatchAll xmlns="2428d621-8bf9-4b1a-92e0-a570f9fd5aa8" xsi:nil="true"/>
  </documentManagement>
</p:properties>
</file>

<file path=customXml/itemProps1.xml><?xml version="1.0" encoding="utf-8"?>
<ds:datastoreItem xmlns:ds="http://schemas.openxmlformats.org/officeDocument/2006/customXml" ds:itemID="{D04B37FB-AF83-4B1F-960F-CC59ACFB9A46}"/>
</file>

<file path=customXml/itemProps2.xml><?xml version="1.0" encoding="utf-8"?>
<ds:datastoreItem xmlns:ds="http://schemas.openxmlformats.org/officeDocument/2006/customXml" ds:itemID="{FFBD06A4-9BF3-40CB-AE85-E32991A4EA50}"/>
</file>

<file path=customXml/itemProps3.xml><?xml version="1.0" encoding="utf-8"?>
<ds:datastoreItem xmlns:ds="http://schemas.openxmlformats.org/officeDocument/2006/customXml" ds:itemID="{BF6538F5-041F-446D-B2C7-8799DAF6E98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Blwyddyn 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Blwyddyn 12 Hynt Disgyblion yn ol AAL 2024</dc:title>
  <dc:creator/>
  <cp:lastModifiedBy/>
  <dcterms:created xsi:type="dcterms:W3CDTF">2025-03-25T12:04:43Z</dcterms:created>
  <dcterms:modified xsi:type="dcterms:W3CDTF">2025-03-25T12:05:22Z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0x010100A9BDAD8D501A6346ACAA52E0D21A8050</vt:lpwstr>
  </property>
</Properties>
</file>