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3" documentId="8_{70EE6444-D46D-4914-A763-E7D92B5B6C11}" xr6:coauthVersionLast="47" xr6:coauthVersionMax="47" xr10:uidLastSave="{799660A9-E174-4EE0-AC88-0477F9FBAA4D}"/>
  <bookViews>
    <workbookView xWindow="-28920" yWindow="-120" windowWidth="29040" windowHeight="15720" xr2:uid="{00000000-000D-0000-FFFF-FFFF00000000}"/>
  </bookViews>
  <sheets>
    <sheet name="Blwyddyn 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E46" i="1"/>
  <c r="N36" i="1"/>
  <c r="F46" i="1"/>
  <c r="H48" i="1"/>
  <c r="L48" i="1"/>
  <c r="M48" i="1"/>
  <c r="J48" i="1"/>
  <c r="K48" i="1"/>
  <c r="N16" i="1"/>
  <c r="N20" i="1"/>
  <c r="N22" i="1"/>
  <c r="N26" i="1"/>
  <c r="C46" i="1"/>
  <c r="N4" i="1"/>
  <c r="N6" i="1"/>
  <c r="N30" i="1"/>
  <c r="N32" i="1"/>
  <c r="N24" i="1"/>
  <c r="N8" i="1"/>
  <c r="N12" i="1"/>
  <c r="N18" i="1"/>
  <c r="N28" i="1"/>
  <c r="D46" i="1"/>
  <c r="N10" i="1"/>
  <c r="N14" i="1"/>
  <c r="N2" i="1"/>
  <c r="N34" i="1"/>
  <c r="N38" i="1"/>
  <c r="N40" i="1"/>
  <c r="N42" i="1"/>
  <c r="N44" i="1"/>
  <c r="G48" i="1"/>
  <c r="C48" i="1" l="1"/>
  <c r="N48" i="1"/>
  <c r="M49" i="1" s="1"/>
  <c r="H49" i="1" l="1"/>
  <c r="I49" i="1"/>
  <c r="G49" i="1"/>
  <c r="N49" i="1"/>
  <c r="K49" i="1"/>
  <c r="C49" i="1"/>
  <c r="J49" i="1"/>
  <c r="L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2" authorId="0" shapeId="0" xr:uid="{1A14A19D-C480-4C25-981D-A345B10C2631}">
      <text>
        <r>
          <rPr>
            <sz val="9"/>
            <color indexed="81"/>
            <rFont val="Tahoma"/>
            <charset val="1"/>
          </rPr>
          <t xml:space="preserve">Dim ond coleg trydyddol sydd gan Ferthyr Tudful. Mae'r cleientiaid Bl 13 yn dod o Ysgol Arbennig Greenfields. 2 cleient nad ydynt mewn addysg, cyflogaeth neu hyfforddiant (NEET) - 20% allan o garfan o 10
</t>
        </r>
      </text>
    </comment>
    <comment ref="B36" authorId="0" shapeId="0" xr:uid="{76957FA2-D908-41D4-8434-808D5D5854A9}">
      <text>
        <r>
          <rPr>
            <sz val="9"/>
            <color indexed="81"/>
            <rFont val="Tahoma"/>
            <charset val="1"/>
          </rPr>
          <t xml:space="preserve">Dim ond coleg trydyddol sydd gan Flaenau Gwent. Mae cleientiaid Bl 13 yn dod o Ysgol Arbennig Penycwm. 5 cleient nad ydynt mewn addysg, cyflogaeth neu hyfforddiant (NEET) - 27.78% allan o garfan o 18
</t>
        </r>
      </text>
    </comment>
  </commentList>
</comments>
</file>

<file path=xl/sharedStrings.xml><?xml version="1.0" encoding="utf-8"?>
<sst xmlns="http://schemas.openxmlformats.org/spreadsheetml/2006/main" count="62" uniqueCount="39">
  <si>
    <t>%</t>
  </si>
  <si>
    <t>COD AALL</t>
  </si>
  <si>
    <t>AALL</t>
  </si>
  <si>
    <t>Yn parhau mewn addysg Ran-amser (llai nag 16 awr yr wythnos)</t>
  </si>
  <si>
    <t>Hyfforddiant yn Seiliedig ar Waith - statws anghyflogedig</t>
  </si>
  <si>
    <t>Hyfforddiant yn Seiliedig ar Waith - statws cyflogedig</t>
  </si>
  <si>
    <t>Cyflogedig - Arall</t>
  </si>
  <si>
    <t>Gwyddys nad ydynt mewn Addysg, Hyfforddiant na Chyflogaeth</t>
  </si>
  <si>
    <t>Dim ymateb i'r arolwg</t>
  </si>
  <si>
    <t>Wedi gadael yr ardal</t>
  </si>
  <si>
    <t>Cyfanswm yn y garfan</t>
  </si>
  <si>
    <t>Yn parhau mewn Addysg Llawn Amser (yn yr ysgol)</t>
  </si>
  <si>
    <t>Yn parhau mewn Addysg Llawn Amser (yn y Coleg)</t>
  </si>
  <si>
    <t>Yn parhau mewn Addysg Amser Llawn (mewn Addysg Uwch)</t>
  </si>
  <si>
    <t>Yn cymryd blwyddyn i ffwrdd (yn bwriadu mynd i AU y flwyddyn ganlynol)</t>
  </si>
  <si>
    <t xml:space="preserve">Cyngor Sir Ynys Môn </t>
  </si>
  <si>
    <t xml:space="preserve">Cyngor Gwynedd </t>
  </si>
  <si>
    <t xml:space="preserve">Cyngor Bwrdeistref Sirol Conwy </t>
  </si>
  <si>
    <t xml:space="preserve">Cyngor Sir Ddinbych </t>
  </si>
  <si>
    <t xml:space="preserve">Cyngor Sir Y Fflint </t>
  </si>
  <si>
    <t xml:space="preserve">Cyngor Bwrdeistref Sirol Wrecsam </t>
  </si>
  <si>
    <t xml:space="preserve">Cyngor Sir Powys </t>
  </si>
  <si>
    <t xml:space="preserve">Cyngor Sir Ceredigion </t>
  </si>
  <si>
    <t xml:space="preserve">Cyngor Sir Penfro </t>
  </si>
  <si>
    <t xml:space="preserve">Cyngor Sir Caerfyrddin </t>
  </si>
  <si>
    <t xml:space="preserve">Dinas a Sir Abertawe </t>
  </si>
  <si>
    <t xml:space="preserve">Cyngor Sir Castell-nedd Port Talbot </t>
  </si>
  <si>
    <r>
      <rPr>
        <b/>
        <sz val="11"/>
        <color indexed="8"/>
        <rFont val="Calibri"/>
        <family val="2"/>
      </rPr>
      <t xml:space="preserve">Cyngor </t>
    </r>
    <r>
      <rPr>
        <b/>
        <sz val="11"/>
        <color indexed="8"/>
        <rFont val="Calibri"/>
        <family val="2"/>
      </rPr>
      <t>Bwrdestref</t>
    </r>
    <r>
      <rPr>
        <b/>
        <sz val="11"/>
        <color indexed="8"/>
        <rFont val="Calibri"/>
        <family val="2"/>
      </rPr>
      <t xml:space="preserve"> Sirol Pen-y-bont ar Ogwr </t>
    </r>
  </si>
  <si>
    <t xml:space="preserve">Cyngor Sir Bro Morgannwg </t>
  </si>
  <si>
    <r>
      <rPr>
        <b/>
        <sz val="11"/>
        <color indexed="8"/>
        <rFont val="Calibri"/>
        <family val="2"/>
      </rPr>
      <t>Cyngor Bwrdeistref Sirol Rhondda Cynon Taf</t>
    </r>
    <r>
      <rPr>
        <sz val="11"/>
        <color indexed="8"/>
        <rFont val="Calibri"/>
        <family val="2"/>
      </rPr>
      <t xml:space="preserve"> </t>
    </r>
  </si>
  <si>
    <t xml:space="preserve">Cyngor Bwrdeistref Sirol Caerffili </t>
  </si>
  <si>
    <t xml:space="preserve">Cyngor Bwrdeistref Sirol Torfaen </t>
  </si>
  <si>
    <t xml:space="preserve">Cyngor Sir Fynwy </t>
  </si>
  <si>
    <t xml:space="preserve">Cyngor Dinas Casnewydd </t>
  </si>
  <si>
    <t xml:space="preserve">Cyngor Sir Caerdydd </t>
  </si>
  <si>
    <t>Is-gyfanswm</t>
  </si>
  <si>
    <t>Cyfanswm Cymru gyfan</t>
  </si>
  <si>
    <t xml:space="preserve">Cyngor Bwrdeistref Sirol Merthyr Tudful </t>
  </si>
  <si>
    <t xml:space="preserve">Cyngor Bwrdeistref Sirol Blaenau Gwent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</si>
</sst>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1" fontId="0" fillId="0" borderId="1" xfId="0" applyNumberFormat="1" applyBorder="1"/>
    <xf numFmtId="0" fontId="0" fillId="0" borderId="0" xfId="0" applyAlignment="1">
      <alignment wrapText="1"/>
    </xf>
    <xf numFmtId="0" fontId="0" fillId="2" borderId="1" xfId="0" applyFill="1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6" fillId="0" borderId="0" xfId="0" applyFont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4" fontId="1" fillId="0" borderId="2" xfId="0" applyNumberFormat="1" applyFont="1" applyBorder="1"/>
    <xf numFmtId="0" fontId="0" fillId="0" borderId="2" xfId="0" applyBorder="1"/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/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wrapText="1"/>
    </xf>
  </cellXfs>
  <cellStyles count="1">
    <cellStyle name="Normal" xfId="0" builtinId="0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163301-06D1-4460-BFA6-542BD9852C0E}" name="Blwyddyn_13_Hynt_Disgyblion_yn_ol_AAL_2023" displayName="Blwyddyn_13_Hynt_Disgyblion_yn_ol_AAL_2023" ref="A1:N49" totalsRowShown="0" headerRowDxfId="10" tableBorderDxfId="9">
  <autoFilter ref="A1:N49" xr:uid="{F9163301-06D1-4460-BFA6-542BD9852C0E}"/>
  <tableColumns count="14">
    <tableColumn id="1" xr3:uid="{0B482FE4-C61F-4EDB-B579-3690D957117A}" name="COD AALL" dataDxfId="8"/>
    <tableColumn id="2" xr3:uid="{C3E8351F-4401-4AFB-8E8E-3230469AB9AF}" name="AALL" dataDxfId="7"/>
    <tableColumn id="3" xr3:uid="{CEF2F769-2B73-4FD6-B7D9-9A7D3A0839A6}" name="Yn parhau mewn Addysg Llawn Amser (yn yr ysgol)"/>
    <tableColumn id="4" xr3:uid="{ECE19CA0-BE2B-4E26-98D4-44695C241C3D}" name="Yn parhau mewn Addysg Llawn Amser (yn y Coleg)"/>
    <tableColumn id="5" xr3:uid="{A8B6E879-F406-4E6C-877B-101C3FF84B1E}" name="Yn parhau mewn Addysg Amser Llawn (mewn Addysg Uwch)"/>
    <tableColumn id="6" xr3:uid="{623BAE1C-BB84-4AD2-A0FE-AA762B42513B}" name="Yn cymryd blwyddyn i ffwrdd (yn bwriadu mynd i AU y flwyddyn ganlynol)"/>
    <tableColumn id="7" xr3:uid="{359B3DB2-1622-48B4-B803-E32A2C3AD39C}" name="Yn parhau mewn addysg Ran-amser (llai nag 16 awr yr wythnos)" dataDxfId="6"/>
    <tableColumn id="8" xr3:uid="{4EB14CF7-478D-489A-83E6-2FE7794B6196}" name="Hyfforddiant yn Seiliedig ar Waith - statws anghyflogedig" dataDxfId="5"/>
    <tableColumn id="9" xr3:uid="{177CF138-3E04-4B56-AC1D-F3A2442C90D7}" name="Hyfforddiant yn Seiliedig ar Waith - statws cyflogedig" dataDxfId="4"/>
    <tableColumn id="10" xr3:uid="{CD8B3C62-981E-4C68-97D7-D15B656C17B5}" name="Cyflogedig - Arall" dataDxfId="3"/>
    <tableColumn id="11" xr3:uid="{E1054768-CA9C-454E-8A64-6AFAE9017A42}" name="Gwyddys nad ydynt mewn Addysg, Hyfforddiant na Chyflogaeth"/>
    <tableColumn id="12" xr3:uid="{87325897-4DB7-48AC-B3AA-5ED9BC95D11B}" name="Dim ymateb i'r arolwg" dataDxfId="2"/>
    <tableColumn id="13" xr3:uid="{0C219BC5-6B7F-403B-B0C6-76075B0CFDDE}" name="Wedi gadael yr ardal" dataDxfId="1"/>
    <tableColumn id="14" xr3:uid="{718D9673-C202-40C7-8A12-8296A44BC91C}" name="Cyfanswm yn y garfa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"/>
  <sheetViews>
    <sheetView tabSelected="1" workbookViewId="0">
      <pane ySplit="1" topLeftCell="A2" activePane="bottomLeft" state="frozen"/>
      <selection pane="bottomLeft" activeCell="B50" sqref="B50:B51"/>
    </sheetView>
  </sheetViews>
  <sheetFormatPr defaultRowHeight="14.25" x14ac:dyDescent="0.45"/>
  <cols>
    <col min="1" max="1" width="11.73046875" customWidth="1"/>
    <col min="2" max="2" width="32.3984375" customWidth="1"/>
    <col min="3" max="14" width="15.73046875" customWidth="1"/>
    <col min="15" max="15" width="62.1328125" customWidth="1"/>
  </cols>
  <sheetData>
    <row r="1" spans="1:14" s="17" customFormat="1" ht="75" customHeight="1" x14ac:dyDescent="0.45">
      <c r="A1" s="15" t="s">
        <v>1</v>
      </c>
      <c r="B1" s="16" t="s">
        <v>2</v>
      </c>
      <c r="C1" s="16" t="s">
        <v>11</v>
      </c>
      <c r="D1" s="16" t="s">
        <v>12</v>
      </c>
      <c r="E1" s="16" t="s">
        <v>13</v>
      </c>
      <c r="F1" s="16" t="s">
        <v>14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</row>
    <row r="2" spans="1:14" ht="21" customHeight="1" x14ac:dyDescent="0.45">
      <c r="A2" s="13">
        <v>660</v>
      </c>
      <c r="B2" s="6" t="s">
        <v>15</v>
      </c>
      <c r="C2" s="2">
        <v>5</v>
      </c>
      <c r="D2" s="2">
        <v>22</v>
      </c>
      <c r="E2" s="2">
        <v>184</v>
      </c>
      <c r="F2" s="2">
        <v>0</v>
      </c>
      <c r="G2" s="2">
        <v>2</v>
      </c>
      <c r="H2" s="2">
        <v>0</v>
      </c>
      <c r="I2" s="2">
        <v>13</v>
      </c>
      <c r="J2" s="2">
        <v>34</v>
      </c>
      <c r="K2" s="2">
        <v>7</v>
      </c>
      <c r="L2" s="2">
        <v>6</v>
      </c>
      <c r="M2" s="2">
        <v>0</v>
      </c>
      <c r="N2" s="2">
        <f>SUM(C2:M2)</f>
        <v>273</v>
      </c>
    </row>
    <row r="3" spans="1:14" x14ac:dyDescent="0.45">
      <c r="A3" s="13" t="s">
        <v>0</v>
      </c>
      <c r="B3" s="1"/>
      <c r="C3" s="11">
        <v>1.8315018315018317</v>
      </c>
      <c r="D3" s="11">
        <v>8.0586080586080584</v>
      </c>
      <c r="E3" s="11">
        <v>67.399267399267401</v>
      </c>
      <c r="F3" s="11">
        <v>0</v>
      </c>
      <c r="G3" s="11">
        <v>0.73260073260073255</v>
      </c>
      <c r="H3" s="11">
        <v>0</v>
      </c>
      <c r="I3" s="11">
        <v>4.7619047619047619</v>
      </c>
      <c r="J3" s="11">
        <v>12.454212454212454</v>
      </c>
      <c r="K3" s="11">
        <v>2.5641025641025639</v>
      </c>
      <c r="L3" s="11">
        <v>2.197802197802198</v>
      </c>
      <c r="M3" s="11">
        <v>0</v>
      </c>
      <c r="N3" s="2"/>
    </row>
    <row r="4" spans="1:14" ht="21" customHeight="1" x14ac:dyDescent="0.45">
      <c r="A4" s="13">
        <v>661</v>
      </c>
      <c r="B4" s="6" t="s">
        <v>16</v>
      </c>
      <c r="C4" s="2">
        <v>11</v>
      </c>
      <c r="D4" s="2">
        <v>22</v>
      </c>
      <c r="E4" s="2">
        <v>243</v>
      </c>
      <c r="F4" s="2">
        <v>3</v>
      </c>
      <c r="G4" s="2">
        <v>0</v>
      </c>
      <c r="H4" s="2">
        <v>0</v>
      </c>
      <c r="I4" s="2">
        <v>13</v>
      </c>
      <c r="J4" s="2">
        <v>45</v>
      </c>
      <c r="K4" s="2">
        <v>8</v>
      </c>
      <c r="L4" s="2">
        <v>4</v>
      </c>
      <c r="M4" s="2">
        <v>1</v>
      </c>
      <c r="N4" s="2">
        <f>SUM(C4:M4)</f>
        <v>350</v>
      </c>
    </row>
    <row r="5" spans="1:14" x14ac:dyDescent="0.45">
      <c r="A5" s="13" t="s">
        <v>0</v>
      </c>
      <c r="B5" s="1"/>
      <c r="C5" s="11">
        <v>3.1428571428571432</v>
      </c>
      <c r="D5" s="11">
        <v>6.2857142857142865</v>
      </c>
      <c r="E5" s="11">
        <v>69.428571428571431</v>
      </c>
      <c r="F5" s="11">
        <v>0.85714285714285721</v>
      </c>
      <c r="G5" s="11">
        <v>0</v>
      </c>
      <c r="H5" s="11">
        <v>0</v>
      </c>
      <c r="I5" s="11">
        <v>3.7142857142857144</v>
      </c>
      <c r="J5" s="11">
        <v>12.857142857142856</v>
      </c>
      <c r="K5" s="11">
        <v>2.2857142857142856</v>
      </c>
      <c r="L5" s="11">
        <v>1.1428571428571428</v>
      </c>
      <c r="M5" s="11">
        <v>0.2857142857142857</v>
      </c>
      <c r="N5" s="2"/>
    </row>
    <row r="6" spans="1:14" ht="21" customHeight="1" x14ac:dyDescent="0.45">
      <c r="A6" s="13">
        <v>662</v>
      </c>
      <c r="B6" s="6" t="s">
        <v>17</v>
      </c>
      <c r="C6" s="2">
        <v>27</v>
      </c>
      <c r="D6" s="2">
        <v>37</v>
      </c>
      <c r="E6" s="2">
        <v>330</v>
      </c>
      <c r="F6" s="2">
        <v>1</v>
      </c>
      <c r="G6" s="2">
        <v>2</v>
      </c>
      <c r="H6" s="2">
        <v>1</v>
      </c>
      <c r="I6" s="2">
        <v>15</v>
      </c>
      <c r="J6" s="2">
        <v>75</v>
      </c>
      <c r="K6" s="2">
        <v>19</v>
      </c>
      <c r="L6" s="2">
        <v>34</v>
      </c>
      <c r="M6" s="2">
        <v>0</v>
      </c>
      <c r="N6" s="2">
        <f>SUM(C6:M6)</f>
        <v>541</v>
      </c>
    </row>
    <row r="7" spans="1:14" x14ac:dyDescent="0.45">
      <c r="A7" s="13" t="s">
        <v>0</v>
      </c>
      <c r="B7" s="1"/>
      <c r="C7" s="11">
        <v>4.9907578558225509</v>
      </c>
      <c r="D7" s="11">
        <v>6.8391866913123849</v>
      </c>
      <c r="E7" s="11">
        <v>60.998151571164506</v>
      </c>
      <c r="F7" s="11">
        <v>0.18484288354898337</v>
      </c>
      <c r="G7" s="11">
        <v>0.36968576709796674</v>
      </c>
      <c r="H7" s="11">
        <v>0.18484288354898337</v>
      </c>
      <c r="I7" s="11">
        <v>2.7726432532347505</v>
      </c>
      <c r="J7" s="11">
        <v>13.863216266173753</v>
      </c>
      <c r="K7" s="11">
        <v>3.512014787430684</v>
      </c>
      <c r="L7" s="11">
        <v>6.2846580406654349</v>
      </c>
      <c r="M7" s="11">
        <v>0</v>
      </c>
      <c r="N7" s="2"/>
    </row>
    <row r="8" spans="1:14" ht="21" customHeight="1" x14ac:dyDescent="0.45">
      <c r="A8" s="13">
        <v>663</v>
      </c>
      <c r="B8" s="6" t="s">
        <v>18</v>
      </c>
      <c r="C8" s="2">
        <v>17</v>
      </c>
      <c r="D8" s="2">
        <v>27</v>
      </c>
      <c r="E8" s="2">
        <v>249</v>
      </c>
      <c r="F8" s="2">
        <v>3</v>
      </c>
      <c r="G8" s="2">
        <v>0</v>
      </c>
      <c r="H8" s="2">
        <v>0</v>
      </c>
      <c r="I8" s="2">
        <v>5</v>
      </c>
      <c r="J8" s="2">
        <v>66</v>
      </c>
      <c r="K8" s="2">
        <v>20</v>
      </c>
      <c r="L8" s="2">
        <v>21</v>
      </c>
      <c r="M8" s="2">
        <v>2</v>
      </c>
      <c r="N8" s="2">
        <f>SUM(C8:M8)</f>
        <v>410</v>
      </c>
    </row>
    <row r="9" spans="1:14" x14ac:dyDescent="0.45">
      <c r="A9" s="13" t="s">
        <v>0</v>
      </c>
      <c r="B9" s="1"/>
      <c r="C9" s="11">
        <v>4.1463414634146343</v>
      </c>
      <c r="D9" s="11">
        <v>6.5853658536585371</v>
      </c>
      <c r="E9" s="11">
        <v>60.731707317073166</v>
      </c>
      <c r="F9" s="11">
        <v>0.73170731707317083</v>
      </c>
      <c r="G9" s="11">
        <v>0</v>
      </c>
      <c r="H9" s="11">
        <v>0</v>
      </c>
      <c r="I9" s="11">
        <v>1.2195121951219512</v>
      </c>
      <c r="J9" s="11">
        <v>16.097560975609756</v>
      </c>
      <c r="K9" s="11">
        <v>4.8780487804878048</v>
      </c>
      <c r="L9" s="11">
        <v>5.1219512195121952</v>
      </c>
      <c r="M9" s="11">
        <v>0.48780487804878048</v>
      </c>
      <c r="N9" s="3"/>
    </row>
    <row r="10" spans="1:14" ht="21" customHeight="1" x14ac:dyDescent="0.45">
      <c r="A10" s="13">
        <v>664</v>
      </c>
      <c r="B10" s="6" t="s">
        <v>19</v>
      </c>
      <c r="C10" s="2">
        <v>22</v>
      </c>
      <c r="D10" s="2">
        <v>22</v>
      </c>
      <c r="E10" s="2">
        <v>292</v>
      </c>
      <c r="F10" s="2">
        <v>13</v>
      </c>
      <c r="G10" s="2">
        <v>0</v>
      </c>
      <c r="H10" s="2">
        <v>1</v>
      </c>
      <c r="I10" s="2">
        <v>40</v>
      </c>
      <c r="J10" s="2">
        <v>67</v>
      </c>
      <c r="K10" s="2">
        <v>19</v>
      </c>
      <c r="L10" s="2">
        <v>12</v>
      </c>
      <c r="M10" s="2">
        <v>2</v>
      </c>
      <c r="N10" s="2">
        <f>SUM(C10:M10)</f>
        <v>490</v>
      </c>
    </row>
    <row r="11" spans="1:14" x14ac:dyDescent="0.45">
      <c r="A11" s="13" t="s">
        <v>0</v>
      </c>
      <c r="B11" s="1"/>
      <c r="C11" s="11">
        <v>4.4897959183673466</v>
      </c>
      <c r="D11" s="11">
        <v>4.4897959183673466</v>
      </c>
      <c r="E11" s="11">
        <v>59.591836734693885</v>
      </c>
      <c r="F11" s="11">
        <v>2.6530612244897958</v>
      </c>
      <c r="G11" s="11">
        <v>0</v>
      </c>
      <c r="H11" s="11">
        <v>0.20408163265306123</v>
      </c>
      <c r="I11" s="11">
        <v>8.1632653061224492</v>
      </c>
      <c r="J11" s="11">
        <v>13.673469387755102</v>
      </c>
      <c r="K11" s="11">
        <v>3.8775510204081631</v>
      </c>
      <c r="L11" s="11">
        <v>2.4489795918367347</v>
      </c>
      <c r="M11" s="11">
        <v>0.40816326530612246</v>
      </c>
      <c r="N11" s="3"/>
    </row>
    <row r="12" spans="1:14" ht="15.4" customHeight="1" x14ac:dyDescent="0.45">
      <c r="A12" s="13">
        <v>665</v>
      </c>
      <c r="B12" s="6" t="s">
        <v>20</v>
      </c>
      <c r="C12" s="2">
        <v>20</v>
      </c>
      <c r="D12" s="2">
        <v>16</v>
      </c>
      <c r="E12" s="2">
        <v>73</v>
      </c>
      <c r="F12" s="2">
        <v>1</v>
      </c>
      <c r="G12" s="2">
        <v>0</v>
      </c>
      <c r="H12" s="2">
        <v>0</v>
      </c>
      <c r="I12" s="2">
        <v>2</v>
      </c>
      <c r="J12" s="2">
        <v>11</v>
      </c>
      <c r="K12" s="2">
        <v>11</v>
      </c>
      <c r="L12" s="2">
        <v>6</v>
      </c>
      <c r="M12" s="2">
        <v>1</v>
      </c>
      <c r="N12" s="2">
        <f>SUM(C12:M12)</f>
        <v>141</v>
      </c>
    </row>
    <row r="13" spans="1:14" x14ac:dyDescent="0.45">
      <c r="A13" s="13" t="s">
        <v>0</v>
      </c>
      <c r="B13" s="1"/>
      <c r="C13" s="11">
        <v>14.184397163120568</v>
      </c>
      <c r="D13" s="11">
        <v>11.347517730496454</v>
      </c>
      <c r="E13" s="11">
        <v>51.773049645390067</v>
      </c>
      <c r="F13" s="11">
        <v>0.70921985815602839</v>
      </c>
      <c r="G13" s="11">
        <v>0</v>
      </c>
      <c r="H13" s="11">
        <v>0</v>
      </c>
      <c r="I13" s="11">
        <v>1.4184397163120568</v>
      </c>
      <c r="J13" s="11">
        <v>7.8014184397163122</v>
      </c>
      <c r="K13" s="11">
        <v>7.8014184397163122</v>
      </c>
      <c r="L13" s="11">
        <v>4.2553191489361701</v>
      </c>
      <c r="M13" s="11">
        <v>0.70921985815602839</v>
      </c>
      <c r="N13" s="3"/>
    </row>
    <row r="14" spans="1:14" x14ac:dyDescent="0.45">
      <c r="A14" s="13">
        <v>666</v>
      </c>
      <c r="B14" s="6" t="s">
        <v>21</v>
      </c>
      <c r="C14" s="2">
        <v>30</v>
      </c>
      <c r="D14" s="2">
        <v>22</v>
      </c>
      <c r="E14" s="2">
        <v>274</v>
      </c>
      <c r="F14" s="2">
        <v>4</v>
      </c>
      <c r="G14" s="2">
        <v>3</v>
      </c>
      <c r="H14" s="2">
        <v>1</v>
      </c>
      <c r="I14" s="2">
        <v>10</v>
      </c>
      <c r="J14" s="2">
        <v>66</v>
      </c>
      <c r="K14" s="2">
        <v>25</v>
      </c>
      <c r="L14" s="2">
        <v>19</v>
      </c>
      <c r="M14" s="2">
        <v>1</v>
      </c>
      <c r="N14" s="2">
        <f>SUM(C14:M14)</f>
        <v>455</v>
      </c>
    </row>
    <row r="15" spans="1:14" x14ac:dyDescent="0.45">
      <c r="A15" s="13" t="s">
        <v>0</v>
      </c>
      <c r="B15" s="1"/>
      <c r="C15" s="11">
        <v>6.593406593406594</v>
      </c>
      <c r="D15" s="11">
        <v>4.8351648351648358</v>
      </c>
      <c r="E15" s="11">
        <v>60.219780219780219</v>
      </c>
      <c r="F15" s="11">
        <v>0.87912087912087911</v>
      </c>
      <c r="G15" s="11">
        <v>0.65934065934065933</v>
      </c>
      <c r="H15" s="11">
        <v>0.21978021978021978</v>
      </c>
      <c r="I15" s="11">
        <v>2.197802197802198</v>
      </c>
      <c r="J15" s="11">
        <v>14.505494505494507</v>
      </c>
      <c r="K15" s="11">
        <v>5.4945054945054945</v>
      </c>
      <c r="L15" s="11">
        <v>4.1758241758241752</v>
      </c>
      <c r="M15" s="11">
        <v>0.21978021978021978</v>
      </c>
      <c r="N15" s="2"/>
    </row>
    <row r="16" spans="1:14" x14ac:dyDescent="0.45">
      <c r="A16" s="13">
        <v>667</v>
      </c>
      <c r="B16" s="6" t="s">
        <v>22</v>
      </c>
      <c r="C16" s="2">
        <v>16</v>
      </c>
      <c r="D16" s="2">
        <v>22</v>
      </c>
      <c r="E16" s="2">
        <v>246</v>
      </c>
      <c r="F16" s="2">
        <v>4</v>
      </c>
      <c r="G16" s="2">
        <v>1</v>
      </c>
      <c r="H16" s="2">
        <v>2</v>
      </c>
      <c r="I16" s="2">
        <v>6</v>
      </c>
      <c r="J16" s="2">
        <v>30</v>
      </c>
      <c r="K16" s="2">
        <v>10</v>
      </c>
      <c r="L16" s="2">
        <v>12</v>
      </c>
      <c r="M16" s="2">
        <v>2</v>
      </c>
      <c r="N16" s="2">
        <f>SUM(C16:M16)</f>
        <v>351</v>
      </c>
    </row>
    <row r="17" spans="1:14" x14ac:dyDescent="0.45">
      <c r="A17" s="13" t="s">
        <v>0</v>
      </c>
      <c r="B17" s="1"/>
      <c r="C17" s="11">
        <v>4.5584045584045585</v>
      </c>
      <c r="D17" s="11">
        <v>6.267806267806268</v>
      </c>
      <c r="E17" s="11">
        <v>70.085470085470078</v>
      </c>
      <c r="F17" s="11">
        <v>1.1396011396011396</v>
      </c>
      <c r="G17" s="11">
        <v>0.28490028490028491</v>
      </c>
      <c r="H17" s="11">
        <v>0.56980056980056981</v>
      </c>
      <c r="I17" s="11">
        <v>1.7094017094017095</v>
      </c>
      <c r="J17" s="11">
        <v>8.5470085470085468</v>
      </c>
      <c r="K17" s="11">
        <v>2.8490028490028489</v>
      </c>
      <c r="L17" s="11">
        <v>3.4188034188034191</v>
      </c>
      <c r="M17" s="11">
        <v>0.56980056980056981</v>
      </c>
      <c r="N17" s="2"/>
    </row>
    <row r="18" spans="1:14" x14ac:dyDescent="0.45">
      <c r="A18" s="13">
        <v>668</v>
      </c>
      <c r="B18" s="6" t="s">
        <v>23</v>
      </c>
      <c r="C18" s="2">
        <v>16</v>
      </c>
      <c r="D18" s="2">
        <v>22</v>
      </c>
      <c r="E18" s="2">
        <v>178</v>
      </c>
      <c r="F18" s="2">
        <v>3</v>
      </c>
      <c r="G18" s="2">
        <v>7</v>
      </c>
      <c r="H18" s="2">
        <v>2</v>
      </c>
      <c r="I18" s="2">
        <v>11</v>
      </c>
      <c r="J18" s="2">
        <v>46</v>
      </c>
      <c r="K18" s="2">
        <v>9</v>
      </c>
      <c r="L18" s="2">
        <v>21</v>
      </c>
      <c r="M18" s="2">
        <v>0</v>
      </c>
      <c r="N18" s="2">
        <f>SUM(C18:M18)</f>
        <v>315</v>
      </c>
    </row>
    <row r="19" spans="1:14" x14ac:dyDescent="0.45">
      <c r="A19" s="13" t="s">
        <v>0</v>
      </c>
      <c r="B19" s="1"/>
      <c r="C19" s="11">
        <v>5.0793650793650791</v>
      </c>
      <c r="D19" s="11">
        <v>6.9841269841269842</v>
      </c>
      <c r="E19" s="11">
        <v>56.507936507936506</v>
      </c>
      <c r="F19" s="11">
        <v>0.95238095238095244</v>
      </c>
      <c r="G19" s="11">
        <v>2.2222222222222223</v>
      </c>
      <c r="H19" s="11">
        <v>0.63492063492063489</v>
      </c>
      <c r="I19" s="11">
        <v>3.4920634920634921</v>
      </c>
      <c r="J19" s="11">
        <v>14.603174603174605</v>
      </c>
      <c r="K19" s="11">
        <v>2.8571428571428572</v>
      </c>
      <c r="L19" s="11">
        <v>6.666666666666667</v>
      </c>
      <c r="M19" s="11">
        <v>0</v>
      </c>
      <c r="N19" s="2"/>
    </row>
    <row r="20" spans="1:14" x14ac:dyDescent="0.45">
      <c r="A20" s="13">
        <v>669</v>
      </c>
      <c r="B20" s="6" t="s">
        <v>24</v>
      </c>
      <c r="C20" s="2">
        <v>34</v>
      </c>
      <c r="D20" s="2">
        <v>36</v>
      </c>
      <c r="E20" s="2">
        <v>354</v>
      </c>
      <c r="F20" s="2">
        <v>6</v>
      </c>
      <c r="G20" s="2">
        <v>2</v>
      </c>
      <c r="H20" s="2">
        <v>1</v>
      </c>
      <c r="I20" s="2">
        <v>22</v>
      </c>
      <c r="J20" s="2">
        <v>117</v>
      </c>
      <c r="K20" s="2">
        <v>31</v>
      </c>
      <c r="L20" s="2">
        <v>11</v>
      </c>
      <c r="M20" s="2">
        <v>2</v>
      </c>
      <c r="N20" s="2">
        <f>SUM(C20:M20)</f>
        <v>616</v>
      </c>
    </row>
    <row r="21" spans="1:14" x14ac:dyDescent="0.45">
      <c r="A21" s="13" t="s">
        <v>0</v>
      </c>
      <c r="B21" s="1"/>
      <c r="C21" s="11">
        <v>5.5194805194805197</v>
      </c>
      <c r="D21" s="11">
        <v>5.8441558441558437</v>
      </c>
      <c r="E21" s="11">
        <v>57.467532467532465</v>
      </c>
      <c r="F21" s="11">
        <v>0.97402597402597402</v>
      </c>
      <c r="G21" s="11">
        <v>0.32467532467532467</v>
      </c>
      <c r="H21" s="11">
        <v>0.16233766233766234</v>
      </c>
      <c r="I21" s="11">
        <v>3.5714285714285712</v>
      </c>
      <c r="J21" s="11">
        <v>18.993506493506494</v>
      </c>
      <c r="K21" s="11">
        <v>5.0324675324675328</v>
      </c>
      <c r="L21" s="11">
        <v>1.7857142857142856</v>
      </c>
      <c r="M21" s="11">
        <v>0.32467532467532467</v>
      </c>
      <c r="N21" s="2"/>
    </row>
    <row r="22" spans="1:14" x14ac:dyDescent="0.45">
      <c r="A22" s="13">
        <v>670</v>
      </c>
      <c r="B22" s="6" t="s">
        <v>25</v>
      </c>
      <c r="C22" s="2">
        <v>39</v>
      </c>
      <c r="D22" s="2">
        <v>28</v>
      </c>
      <c r="E22" s="2">
        <v>404</v>
      </c>
      <c r="F22" s="2">
        <v>0</v>
      </c>
      <c r="G22" s="2">
        <v>0</v>
      </c>
      <c r="H22" s="2">
        <v>1</v>
      </c>
      <c r="I22" s="2">
        <v>24</v>
      </c>
      <c r="J22" s="2">
        <v>78</v>
      </c>
      <c r="K22" s="2">
        <v>24</v>
      </c>
      <c r="L22" s="2">
        <v>24</v>
      </c>
      <c r="M22" s="2">
        <v>1</v>
      </c>
      <c r="N22" s="2">
        <f>SUM(C22:M22)</f>
        <v>623</v>
      </c>
    </row>
    <row r="23" spans="1:14" x14ac:dyDescent="0.45">
      <c r="A23" s="13" t="s">
        <v>0</v>
      </c>
      <c r="B23" s="1"/>
      <c r="C23" s="11">
        <v>6.2600321027287329</v>
      </c>
      <c r="D23" s="11">
        <v>4.4943820224719104</v>
      </c>
      <c r="E23" s="11">
        <v>64.847512038523263</v>
      </c>
      <c r="F23" s="11">
        <v>0</v>
      </c>
      <c r="G23" s="11">
        <v>0</v>
      </c>
      <c r="H23" s="11">
        <v>0.16051364365971107</v>
      </c>
      <c r="I23" s="11">
        <v>3.8523274478330656</v>
      </c>
      <c r="J23" s="11">
        <v>12.520064205457466</v>
      </c>
      <c r="K23" s="11">
        <v>3.8523274478330656</v>
      </c>
      <c r="L23" s="11">
        <v>3.8523274478330656</v>
      </c>
      <c r="M23" s="11">
        <v>0.16051364365971107</v>
      </c>
      <c r="N23" s="2"/>
    </row>
    <row r="24" spans="1:14" x14ac:dyDescent="0.45">
      <c r="A24" s="13">
        <v>671</v>
      </c>
      <c r="B24" s="6" t="s">
        <v>26</v>
      </c>
      <c r="C24" s="2">
        <v>5</v>
      </c>
      <c r="D24" s="2">
        <v>7</v>
      </c>
      <c r="E24" s="2">
        <v>118</v>
      </c>
      <c r="F24" s="2">
        <v>0</v>
      </c>
      <c r="G24" s="2">
        <v>0</v>
      </c>
      <c r="H24" s="2">
        <v>0</v>
      </c>
      <c r="I24" s="2">
        <v>7</v>
      </c>
      <c r="J24" s="2">
        <v>40</v>
      </c>
      <c r="K24" s="2">
        <v>11</v>
      </c>
      <c r="L24" s="2">
        <v>9</v>
      </c>
      <c r="M24" s="2">
        <v>0</v>
      </c>
      <c r="N24" s="2">
        <f>SUM(C24:M24)</f>
        <v>197</v>
      </c>
    </row>
    <row r="25" spans="1:14" x14ac:dyDescent="0.45">
      <c r="A25" s="13" t="s">
        <v>0</v>
      </c>
      <c r="B25" s="1"/>
      <c r="C25" s="11">
        <v>2.5380710659898478</v>
      </c>
      <c r="D25" s="11">
        <v>3.5532994923857872</v>
      </c>
      <c r="E25" s="11">
        <v>59.898477157360411</v>
      </c>
      <c r="F25" s="11">
        <v>0</v>
      </c>
      <c r="G25" s="11">
        <v>0</v>
      </c>
      <c r="H25" s="11">
        <v>0</v>
      </c>
      <c r="I25" s="11">
        <v>3.5532994923857872</v>
      </c>
      <c r="J25" s="11">
        <v>20.304568527918782</v>
      </c>
      <c r="K25" s="11">
        <v>5.5837563451776653</v>
      </c>
      <c r="L25" s="11">
        <v>4.5685279187817258</v>
      </c>
      <c r="M25" s="11">
        <v>0</v>
      </c>
      <c r="N25" s="2"/>
    </row>
    <row r="26" spans="1:14" ht="28.5" x14ac:dyDescent="0.45">
      <c r="A26" s="13">
        <v>672</v>
      </c>
      <c r="B26" s="7" t="s">
        <v>27</v>
      </c>
      <c r="C26" s="2">
        <v>25</v>
      </c>
      <c r="D26" s="2">
        <v>34</v>
      </c>
      <c r="E26" s="2">
        <v>522</v>
      </c>
      <c r="F26" s="2">
        <v>9</v>
      </c>
      <c r="G26" s="2">
        <v>2</v>
      </c>
      <c r="H26" s="2">
        <v>1</v>
      </c>
      <c r="I26" s="2">
        <v>20</v>
      </c>
      <c r="J26" s="2">
        <v>100</v>
      </c>
      <c r="K26" s="2">
        <v>18</v>
      </c>
      <c r="L26" s="2">
        <v>37</v>
      </c>
      <c r="M26" s="2">
        <v>4</v>
      </c>
      <c r="N26" s="2">
        <f>SUM(C26:M26)</f>
        <v>772</v>
      </c>
    </row>
    <row r="27" spans="1:14" x14ac:dyDescent="0.45">
      <c r="A27" s="13" t="s">
        <v>0</v>
      </c>
      <c r="B27" s="1"/>
      <c r="C27" s="11">
        <v>3.2383419689119166</v>
      </c>
      <c r="D27" s="11">
        <v>4.4041450777202069</v>
      </c>
      <c r="E27" s="11">
        <v>67.616580310880821</v>
      </c>
      <c r="F27" s="11">
        <v>1.1658031088082901</v>
      </c>
      <c r="G27" s="11">
        <v>0.2590673575129534</v>
      </c>
      <c r="H27" s="11">
        <v>0.1295336787564767</v>
      </c>
      <c r="I27" s="11">
        <v>2.5906735751295336</v>
      </c>
      <c r="J27" s="11">
        <v>12.953367875647666</v>
      </c>
      <c r="K27" s="11">
        <v>2.3316062176165802</v>
      </c>
      <c r="L27" s="11">
        <v>4.7927461139896366</v>
      </c>
      <c r="M27" s="11">
        <v>0.5181347150259068</v>
      </c>
      <c r="N27" s="2"/>
    </row>
    <row r="28" spans="1:14" x14ac:dyDescent="0.45">
      <c r="A28" s="13">
        <v>673</v>
      </c>
      <c r="B28" s="6" t="s">
        <v>28</v>
      </c>
      <c r="C28" s="2">
        <v>23</v>
      </c>
      <c r="D28" s="2">
        <v>35</v>
      </c>
      <c r="E28" s="2">
        <v>509</v>
      </c>
      <c r="F28" s="2">
        <v>3</v>
      </c>
      <c r="G28" s="2">
        <v>1</v>
      </c>
      <c r="H28" s="2">
        <v>1</v>
      </c>
      <c r="I28" s="2">
        <v>17</v>
      </c>
      <c r="J28" s="2">
        <v>91</v>
      </c>
      <c r="K28" s="2">
        <v>24</v>
      </c>
      <c r="L28" s="2">
        <v>39</v>
      </c>
      <c r="M28" s="2">
        <v>2</v>
      </c>
      <c r="N28" s="2">
        <f>SUM(C28:M28)</f>
        <v>745</v>
      </c>
    </row>
    <row r="29" spans="1:14" x14ac:dyDescent="0.45">
      <c r="A29" s="13" t="s">
        <v>0</v>
      </c>
      <c r="B29" s="1"/>
      <c r="C29" s="11">
        <v>3.087248322147651</v>
      </c>
      <c r="D29" s="11">
        <v>4.6979865771812079</v>
      </c>
      <c r="E29" s="11">
        <v>68.322147651006716</v>
      </c>
      <c r="F29" s="11">
        <v>0.40268456375838929</v>
      </c>
      <c r="G29" s="11">
        <v>0.13422818791946309</v>
      </c>
      <c r="H29" s="11">
        <v>0.13422818791946309</v>
      </c>
      <c r="I29" s="11">
        <v>2.2818791946308723</v>
      </c>
      <c r="J29" s="11">
        <v>12.214765100671141</v>
      </c>
      <c r="K29" s="11">
        <v>3.2214765100671143</v>
      </c>
      <c r="L29" s="11">
        <v>5.2348993288590604</v>
      </c>
      <c r="M29" s="11">
        <v>0.26845637583892618</v>
      </c>
      <c r="N29" s="2"/>
    </row>
    <row r="30" spans="1:14" ht="28.5" x14ac:dyDescent="0.45">
      <c r="A30" s="13">
        <v>674</v>
      </c>
      <c r="B30" s="7" t="s">
        <v>29</v>
      </c>
      <c r="C30" s="2">
        <v>55</v>
      </c>
      <c r="D30" s="2">
        <v>93</v>
      </c>
      <c r="E30" s="2">
        <v>619</v>
      </c>
      <c r="F30" s="2">
        <v>4</v>
      </c>
      <c r="G30" s="2">
        <v>9</v>
      </c>
      <c r="H30" s="2">
        <v>6</v>
      </c>
      <c r="I30" s="2">
        <v>55</v>
      </c>
      <c r="J30" s="2">
        <v>160</v>
      </c>
      <c r="K30" s="2">
        <v>49</v>
      </c>
      <c r="L30" s="2">
        <v>12</v>
      </c>
      <c r="M30" s="2">
        <v>1</v>
      </c>
      <c r="N30" s="2">
        <f>SUM(C30:M30)</f>
        <v>1063</v>
      </c>
    </row>
    <row r="31" spans="1:14" x14ac:dyDescent="0.45">
      <c r="A31" s="13" t="s">
        <v>0</v>
      </c>
      <c r="B31" s="1"/>
      <c r="C31" s="11">
        <v>5.174035747883349</v>
      </c>
      <c r="D31" s="11">
        <v>8.7488240827845711</v>
      </c>
      <c r="E31" s="11">
        <v>58.231420507996233</v>
      </c>
      <c r="F31" s="11">
        <v>0.37629350893697083</v>
      </c>
      <c r="G31" s="11">
        <v>0.84666039510818436</v>
      </c>
      <c r="H31" s="11">
        <v>0.56444026340545628</v>
      </c>
      <c r="I31" s="11">
        <v>5.174035747883349</v>
      </c>
      <c r="J31" s="11">
        <v>15.051740357478833</v>
      </c>
      <c r="K31" s="11">
        <v>4.609595484477893</v>
      </c>
      <c r="L31" s="11">
        <v>1.1288805268109126</v>
      </c>
      <c r="M31" s="11">
        <v>9.4073377234242708E-2</v>
      </c>
      <c r="N31" s="3"/>
    </row>
    <row r="32" spans="1:14" ht="28.5" x14ac:dyDescent="0.45">
      <c r="A32" s="13">
        <v>675</v>
      </c>
      <c r="B32" s="6" t="s">
        <v>37</v>
      </c>
      <c r="C32" s="2">
        <v>6</v>
      </c>
      <c r="D32" s="2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f>SUM(C32:M32)</f>
        <v>9</v>
      </c>
    </row>
    <row r="33" spans="1:26" ht="48" customHeight="1" x14ac:dyDescent="0.45">
      <c r="A33" s="13" t="s">
        <v>0</v>
      </c>
      <c r="B33" s="1"/>
      <c r="C33" s="11">
        <v>66.666666666666657</v>
      </c>
      <c r="D33" s="11">
        <v>33.333333333333329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3"/>
      <c r="O33" s="18"/>
    </row>
    <row r="34" spans="1:26" x14ac:dyDescent="0.45">
      <c r="A34" s="13">
        <v>676</v>
      </c>
      <c r="B34" s="6" t="s">
        <v>30</v>
      </c>
      <c r="C34" s="2">
        <v>13</v>
      </c>
      <c r="D34" s="2">
        <v>21</v>
      </c>
      <c r="E34" s="2">
        <v>233</v>
      </c>
      <c r="F34" s="2">
        <v>0</v>
      </c>
      <c r="G34" s="2">
        <v>2</v>
      </c>
      <c r="H34" s="2">
        <v>3</v>
      </c>
      <c r="I34" s="2">
        <v>15</v>
      </c>
      <c r="J34" s="2">
        <v>32</v>
      </c>
      <c r="K34" s="2">
        <v>14</v>
      </c>
      <c r="L34" s="2">
        <v>35</v>
      </c>
      <c r="M34" s="2">
        <v>0</v>
      </c>
      <c r="N34" s="2">
        <f>SUM(C34:M34)</f>
        <v>368</v>
      </c>
    </row>
    <row r="35" spans="1:26" x14ac:dyDescent="0.45">
      <c r="A35" s="13" t="s">
        <v>0</v>
      </c>
      <c r="B35" s="1"/>
      <c r="C35" s="11">
        <v>3.5326086956521738</v>
      </c>
      <c r="D35" s="11">
        <v>5.7065217391304346</v>
      </c>
      <c r="E35" s="11">
        <v>63.315217391304344</v>
      </c>
      <c r="F35" s="11">
        <v>0</v>
      </c>
      <c r="G35" s="11">
        <v>0.54347826086956519</v>
      </c>
      <c r="H35" s="11">
        <v>0.81521739130434778</v>
      </c>
      <c r="I35" s="11">
        <v>4.0760869565217392</v>
      </c>
      <c r="J35" s="11">
        <v>8.695652173913043</v>
      </c>
      <c r="K35" s="11">
        <v>3.804347826086957</v>
      </c>
      <c r="L35" s="11">
        <v>9.5108695652173925</v>
      </c>
      <c r="M35" s="11">
        <v>0</v>
      </c>
      <c r="N35" s="3"/>
    </row>
    <row r="36" spans="1:26" ht="28.5" x14ac:dyDescent="0.45">
      <c r="A36" s="13">
        <v>677</v>
      </c>
      <c r="B36" s="6" t="s">
        <v>38</v>
      </c>
      <c r="C36" s="2">
        <v>10</v>
      </c>
      <c r="D36" s="2">
        <v>4</v>
      </c>
      <c r="E36" s="2">
        <v>0</v>
      </c>
      <c r="F36" s="2">
        <v>0</v>
      </c>
      <c r="G36" s="2">
        <v>1</v>
      </c>
      <c r="H36" s="2">
        <v>1</v>
      </c>
      <c r="I36" s="2">
        <v>0</v>
      </c>
      <c r="J36" s="2">
        <v>0</v>
      </c>
      <c r="K36" s="2">
        <v>2</v>
      </c>
      <c r="L36" s="2">
        <v>0</v>
      </c>
      <c r="M36" s="2">
        <v>0</v>
      </c>
      <c r="N36" s="2">
        <f>SUM(C36:M36)</f>
        <v>18</v>
      </c>
    </row>
    <row r="37" spans="1:26" ht="66.75" customHeight="1" x14ac:dyDescent="0.45">
      <c r="A37" s="13" t="s">
        <v>0</v>
      </c>
      <c r="B37" s="1"/>
      <c r="C37" s="11">
        <v>55.555555555555557</v>
      </c>
      <c r="D37" s="11">
        <v>22.222222222222221</v>
      </c>
      <c r="E37" s="11">
        <v>0</v>
      </c>
      <c r="F37" s="11">
        <v>0</v>
      </c>
      <c r="G37" s="11">
        <v>5.5555555555555554</v>
      </c>
      <c r="H37" s="11">
        <v>5.5555555555555554</v>
      </c>
      <c r="I37" s="11">
        <v>0</v>
      </c>
      <c r="J37" s="11">
        <v>0</v>
      </c>
      <c r="K37" s="11">
        <v>11.111111111111111</v>
      </c>
      <c r="L37" s="11">
        <v>0</v>
      </c>
      <c r="M37" s="11">
        <v>0</v>
      </c>
      <c r="N37" s="2"/>
      <c r="O37" s="19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45">
      <c r="A38" s="13">
        <v>678</v>
      </c>
      <c r="B38" s="6" t="s">
        <v>31</v>
      </c>
      <c r="C38" s="2">
        <v>5</v>
      </c>
      <c r="D38" s="2">
        <v>3</v>
      </c>
      <c r="E38" s="2">
        <v>28</v>
      </c>
      <c r="F38" s="2">
        <v>0</v>
      </c>
      <c r="G38" s="2">
        <v>0</v>
      </c>
      <c r="H38" s="2">
        <v>0</v>
      </c>
      <c r="I38" s="2">
        <v>1</v>
      </c>
      <c r="J38" s="2">
        <v>3</v>
      </c>
      <c r="K38" s="2">
        <v>1</v>
      </c>
      <c r="L38" s="2">
        <v>2</v>
      </c>
      <c r="M38" s="2">
        <v>0</v>
      </c>
      <c r="N38" s="2">
        <f>SUM(C38:M38)</f>
        <v>43</v>
      </c>
    </row>
    <row r="39" spans="1:26" x14ac:dyDescent="0.45">
      <c r="A39" s="13" t="s">
        <v>0</v>
      </c>
      <c r="B39" s="1"/>
      <c r="C39" s="11">
        <v>11.627906976744185</v>
      </c>
      <c r="D39" s="11">
        <v>6.9767441860465116</v>
      </c>
      <c r="E39" s="11">
        <v>65.116279069767444</v>
      </c>
      <c r="F39" s="11">
        <v>0</v>
      </c>
      <c r="G39" s="11">
        <v>0</v>
      </c>
      <c r="H39" s="11">
        <v>0</v>
      </c>
      <c r="I39" s="11">
        <v>2.3255813953488373</v>
      </c>
      <c r="J39" s="11">
        <v>6.9767441860465116</v>
      </c>
      <c r="K39" s="11">
        <v>2.3255813953488373</v>
      </c>
      <c r="L39" s="11">
        <v>4.6511627906976747</v>
      </c>
      <c r="M39" s="11">
        <v>0</v>
      </c>
      <c r="N39" s="2"/>
    </row>
    <row r="40" spans="1:26" x14ac:dyDescent="0.45">
      <c r="A40" s="13">
        <v>679</v>
      </c>
      <c r="B40" s="6" t="s">
        <v>32</v>
      </c>
      <c r="C40" s="2">
        <v>4</v>
      </c>
      <c r="D40" s="2">
        <v>12</v>
      </c>
      <c r="E40" s="2">
        <v>252</v>
      </c>
      <c r="F40" s="2">
        <v>16</v>
      </c>
      <c r="G40" s="2">
        <v>3</v>
      </c>
      <c r="H40" s="2">
        <v>1</v>
      </c>
      <c r="I40" s="2">
        <v>27</v>
      </c>
      <c r="J40" s="2">
        <v>43</v>
      </c>
      <c r="K40" s="2">
        <v>4</v>
      </c>
      <c r="L40" s="2">
        <v>15</v>
      </c>
      <c r="M40" s="2">
        <v>1</v>
      </c>
      <c r="N40" s="2">
        <f>SUM(C40:M40)</f>
        <v>378</v>
      </c>
    </row>
    <row r="41" spans="1:26" x14ac:dyDescent="0.45">
      <c r="A41" s="13" t="s">
        <v>0</v>
      </c>
      <c r="B41" s="1"/>
      <c r="C41" s="11">
        <v>1.0582010582010581</v>
      </c>
      <c r="D41" s="11">
        <v>3.1746031746031744</v>
      </c>
      <c r="E41" s="11">
        <v>66.666666666666657</v>
      </c>
      <c r="F41" s="11">
        <v>4.2328042328042326</v>
      </c>
      <c r="G41" s="11">
        <v>0.79365079365079361</v>
      </c>
      <c r="H41" s="11">
        <v>0.26455026455026454</v>
      </c>
      <c r="I41" s="11">
        <v>7.1428571428571423</v>
      </c>
      <c r="J41" s="11">
        <v>11.375661375661375</v>
      </c>
      <c r="K41" s="11">
        <v>1.0582010582010581</v>
      </c>
      <c r="L41" s="11">
        <v>3.9682539682539679</v>
      </c>
      <c r="M41" s="11">
        <v>0.26455026455026454</v>
      </c>
      <c r="N41" s="2"/>
    </row>
    <row r="42" spans="1:26" ht="20.25" customHeight="1" x14ac:dyDescent="0.45">
      <c r="A42" s="13">
        <v>680</v>
      </c>
      <c r="B42" s="6" t="s">
        <v>33</v>
      </c>
      <c r="C42" s="2">
        <v>15</v>
      </c>
      <c r="D42" s="2">
        <v>40</v>
      </c>
      <c r="E42" s="2">
        <v>523</v>
      </c>
      <c r="F42" s="2">
        <v>0</v>
      </c>
      <c r="G42" s="2">
        <v>2</v>
      </c>
      <c r="H42" s="2">
        <v>3</v>
      </c>
      <c r="I42" s="2">
        <v>24</v>
      </c>
      <c r="J42" s="2">
        <v>106</v>
      </c>
      <c r="K42" s="2">
        <v>16</v>
      </c>
      <c r="L42" s="2">
        <v>16</v>
      </c>
      <c r="M42" s="2">
        <v>2</v>
      </c>
      <c r="N42" s="2">
        <f>SUM(C42:M42)</f>
        <v>747</v>
      </c>
    </row>
    <row r="43" spans="1:26" x14ac:dyDescent="0.45">
      <c r="A43" s="13" t="s">
        <v>0</v>
      </c>
      <c r="B43" s="1"/>
      <c r="C43" s="11">
        <v>2.0080321285140563</v>
      </c>
      <c r="D43" s="11">
        <v>5.3547523427041499</v>
      </c>
      <c r="E43" s="11">
        <v>70.013386880856771</v>
      </c>
      <c r="F43" s="11">
        <v>0</v>
      </c>
      <c r="G43" s="11">
        <v>0.2677376171352075</v>
      </c>
      <c r="H43" s="11">
        <v>0.40160642570281119</v>
      </c>
      <c r="I43" s="11">
        <v>3.2128514056224895</v>
      </c>
      <c r="J43" s="11">
        <v>14.190093708165996</v>
      </c>
      <c r="K43" s="11">
        <v>2.14190093708166</v>
      </c>
      <c r="L43" s="11">
        <v>2.14190093708166</v>
      </c>
      <c r="M43" s="11">
        <v>0.2677376171352075</v>
      </c>
      <c r="N43" s="2"/>
    </row>
    <row r="44" spans="1:26" ht="21" customHeight="1" x14ac:dyDescent="0.45">
      <c r="A44" s="13">
        <v>681</v>
      </c>
      <c r="B44" s="6" t="s">
        <v>34</v>
      </c>
      <c r="C44" s="2">
        <v>50</v>
      </c>
      <c r="D44" s="2">
        <v>91</v>
      </c>
      <c r="E44" s="2">
        <v>1034</v>
      </c>
      <c r="F44" s="2">
        <v>11</v>
      </c>
      <c r="G44" s="2">
        <v>3</v>
      </c>
      <c r="H44" s="2">
        <v>5</v>
      </c>
      <c r="I44" s="2">
        <v>18</v>
      </c>
      <c r="J44" s="2">
        <v>136</v>
      </c>
      <c r="K44" s="2">
        <v>53</v>
      </c>
      <c r="L44" s="2">
        <v>73</v>
      </c>
      <c r="M44" s="2">
        <v>4</v>
      </c>
      <c r="N44" s="2">
        <f>SUM(C44:M44)</f>
        <v>1478</v>
      </c>
    </row>
    <row r="45" spans="1:26" x14ac:dyDescent="0.45">
      <c r="A45" s="13" t="s">
        <v>0</v>
      </c>
      <c r="B45" s="2"/>
      <c r="C45" s="11">
        <v>3.3829499323410013</v>
      </c>
      <c r="D45" s="11">
        <v>6.1569688768606223</v>
      </c>
      <c r="E45" s="11">
        <v>69.959404600811908</v>
      </c>
      <c r="F45" s="11">
        <v>0.74424898511502036</v>
      </c>
      <c r="G45" s="11">
        <v>0.20297699594046006</v>
      </c>
      <c r="H45" s="11">
        <v>0.33829499323410012</v>
      </c>
      <c r="I45" s="11">
        <v>1.2178619756427604</v>
      </c>
      <c r="J45" s="11">
        <v>9.2016238159675225</v>
      </c>
      <c r="K45" s="11">
        <v>3.5859269282814612</v>
      </c>
      <c r="L45" s="11">
        <v>4.9391069012178619</v>
      </c>
      <c r="M45" s="11">
        <v>0.2706359945872801</v>
      </c>
      <c r="N45" s="2"/>
    </row>
    <row r="46" spans="1:26" x14ac:dyDescent="0.45">
      <c r="A46" s="13"/>
      <c r="B46" s="8" t="s">
        <v>35</v>
      </c>
      <c r="C46" s="2">
        <f>SUM(C2)+(C4)+(C6)+(C8)+(C10)+(C12)+(C14)+(C16)+(C18)+(C20)+(C22)+(C24)+(C26)+(C28)+(C30)+(C32)+(C34)+(C36)+(C38)+(C40)+(C42)+(C44)</f>
        <v>448</v>
      </c>
      <c r="D46" s="2">
        <f>SUM(D2)+(D4)+(D6)+(D8)+(D10)+(D12)+(D14)+(D16)+(D18)+(D20)+(D22)+(D24)+(D26)+(D28)+(D30)+(D32)+(D34)+(D36)+(D38)+(D40)+(D42)+(D44)</f>
        <v>619</v>
      </c>
      <c r="E46" s="2">
        <f>SUM(E2)+(E4)+(E6)+(E8)+(E10)+(E12)+(E14)+(E16)+(E18)+(E20)+(E22)+(E24)+(E26)+(E28)+(E30)+(E32)+(E34)+(E36)+(E38)+(E40)+(E42)+(E44)</f>
        <v>6665</v>
      </c>
      <c r="F46" s="2">
        <f>SUM(F2)+(F4)+(F6)+(F8)+(F10)+(F12)+(F14)+(F16)+(F18)+(F20)+(F22)+(F24)+(F26)+(F28)+(F30)+(F32)+(F34)+(F36)+(F38)+(F40)+(F42)+(F44)</f>
        <v>81</v>
      </c>
      <c r="G46" s="2"/>
      <c r="H46" s="2"/>
      <c r="I46" s="2"/>
      <c r="J46" s="2"/>
      <c r="K46" s="2"/>
      <c r="L46" s="2"/>
      <c r="M46" s="2"/>
      <c r="N46" s="2"/>
    </row>
    <row r="47" spans="1:26" x14ac:dyDescent="0.45">
      <c r="A47" s="13" t="s">
        <v>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26" x14ac:dyDescent="0.45">
      <c r="A48" s="14"/>
      <c r="B48" s="8" t="s">
        <v>36</v>
      </c>
      <c r="C48" s="10">
        <f>SUM(C46+D46+E46+F46)</f>
        <v>7813</v>
      </c>
      <c r="D48" s="10"/>
      <c r="E48" s="10"/>
      <c r="F48" s="10"/>
      <c r="G48" s="2">
        <f t="shared" ref="G48:N48" si="0">SUM(G2)+(G4)+(G6)+(G8)+(G10)+(G12)+(G14)+(G16)+(G18)+(G20)+(G22)+(G24)+(G26)+(G28)+(G30)+(G32)+(G34)+(G36)+(G38)+(G40)+(G42)+(G44)</f>
        <v>40</v>
      </c>
      <c r="H48" s="2">
        <f t="shared" si="0"/>
        <v>30</v>
      </c>
      <c r="I48" s="2">
        <f t="shared" si="0"/>
        <v>345</v>
      </c>
      <c r="J48" s="2">
        <f t="shared" si="0"/>
        <v>1346</v>
      </c>
      <c r="K48" s="5">
        <f t="shared" si="0"/>
        <v>375</v>
      </c>
      <c r="L48" s="2">
        <f t="shared" si="0"/>
        <v>408</v>
      </c>
      <c r="M48" s="2">
        <f t="shared" si="0"/>
        <v>26</v>
      </c>
      <c r="N48" s="2">
        <f t="shared" si="0"/>
        <v>10383</v>
      </c>
    </row>
    <row r="49" spans="1:14" ht="11.25" customHeight="1" x14ac:dyDescent="0.45">
      <c r="A49" s="13" t="s">
        <v>0</v>
      </c>
      <c r="B49" s="2"/>
      <c r="C49" s="12">
        <f>C48/$N$48*100</f>
        <v>75.248001540980454</v>
      </c>
      <c r="D49" s="12"/>
      <c r="E49" s="12"/>
      <c r="F49" s="12"/>
      <c r="G49" s="11">
        <f t="shared" ref="G49:N49" si="1">G48/$N$48*100</f>
        <v>0.38524511220263891</v>
      </c>
      <c r="H49" s="11">
        <f t="shared" si="1"/>
        <v>0.28893383415197921</v>
      </c>
      <c r="I49" s="11">
        <f t="shared" si="1"/>
        <v>3.3227390927477609</v>
      </c>
      <c r="J49" s="11">
        <f t="shared" si="1"/>
        <v>12.963498025618799</v>
      </c>
      <c r="K49" s="11">
        <f t="shared" si="1"/>
        <v>3.6116729268997401</v>
      </c>
      <c r="L49" s="11">
        <f t="shared" si="1"/>
        <v>3.9295001444669171</v>
      </c>
      <c r="M49" s="11">
        <f t="shared" si="1"/>
        <v>0.25040932293171531</v>
      </c>
      <c r="N49" s="2">
        <f t="shared" si="1"/>
        <v>100</v>
      </c>
    </row>
    <row r="50" spans="1:14" x14ac:dyDescent="0.45">
      <c r="B50" s="9"/>
    </row>
    <row r="51" spans="1:14" x14ac:dyDescent="0.45">
      <c r="B51" s="9"/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Blwyddyn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Blwyddyn 13 hynt disgyblion yn ôl aal 2023</dc:title>
  <dc:creator/>
  <cp:lastModifiedBy/>
  <dcterms:created xsi:type="dcterms:W3CDTF">2025-03-05T10:47:39Z</dcterms:created>
  <dcterms:modified xsi:type="dcterms:W3CDTF">2025-03-05T10:49:35Z</dcterms:modified>
</cp:coreProperties>
</file>