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35" documentId="8_{4EC03A17-E69E-4597-80DE-B9D31BC2894F}" xr6:coauthVersionLast="47" xr6:coauthVersionMax="47" xr10:uidLastSave="{838A0235-D4DC-4FB6-A42E-98A68F60533B}"/>
  <bookViews>
    <workbookView xWindow="-120" yWindow="-120" windowWidth="29040" windowHeight="15720" xr2:uid="{00000000-000D-0000-FFFF-FFFF00000000}"/>
  </bookViews>
  <sheets>
    <sheet name="Blwyddyn 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E46" i="1"/>
  <c r="N36" i="1"/>
  <c r="F46" i="1"/>
  <c r="H48" i="1"/>
  <c r="L48" i="1"/>
  <c r="M48" i="1"/>
  <c r="J48" i="1"/>
  <c r="K48" i="1"/>
  <c r="N16" i="1"/>
  <c r="N20" i="1"/>
  <c r="N22" i="1"/>
  <c r="N26" i="1"/>
  <c r="C46" i="1"/>
  <c r="N4" i="1"/>
  <c r="N6" i="1"/>
  <c r="N30" i="1"/>
  <c r="N32" i="1"/>
  <c r="N24" i="1"/>
  <c r="N8" i="1"/>
  <c r="N12" i="1"/>
  <c r="N18" i="1"/>
  <c r="N28" i="1"/>
  <c r="D46" i="1"/>
  <c r="N10" i="1"/>
  <c r="N14" i="1"/>
  <c r="N2" i="1"/>
  <c r="N34" i="1"/>
  <c r="N38" i="1"/>
  <c r="N40" i="1"/>
  <c r="N42" i="1"/>
  <c r="N44" i="1"/>
  <c r="G48" i="1"/>
  <c r="C48" i="1" l="1"/>
  <c r="N48" i="1"/>
  <c r="M49" i="1" s="1"/>
  <c r="H49" i="1" l="1"/>
  <c r="I49" i="1"/>
  <c r="G49" i="1"/>
  <c r="N49" i="1"/>
  <c r="K49" i="1"/>
  <c r="C49" i="1"/>
  <c r="J49" i="1"/>
  <c r="L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2" authorId="0" shapeId="0" xr:uid="{C1F8E05E-EFC2-494C-BF29-43D5551353F1}">
      <text>
        <r>
          <rPr>
            <sz val="9"/>
            <color indexed="81"/>
            <rFont val="Tahoma"/>
            <family val="2"/>
          </rPr>
          <t xml:space="preserve">Dim ond coleg trydyddol sydd gan Ferthyr Tudful. Mae'r cleientiaid Bl 13 yn dod o Ysgol Arbennig Greenfields. 1 cleient nad ydynt mewn addysg, cyflogaeth neu hyfforddiant (NEET) - 4.5% allan o garfan o 22
</t>
        </r>
      </text>
    </comment>
    <comment ref="B36" authorId="0" shapeId="0" xr:uid="{DDB7D2F0-0EB7-4F29-A949-4F6BB22939EA}">
      <text>
        <r>
          <rPr>
            <sz val="9"/>
            <color indexed="81"/>
            <rFont val="Tahoma"/>
            <family val="2"/>
          </rPr>
          <t xml:space="preserve">Dim ond coleg trydyddol sydd gan Flaenau Gwent. Mae cleientiaid Bl 13 yn dod o Ysgol Arbennig Penycwm. 1 cleient nad ydynt mewn addysg, cyflogaeth neu hyfforddiant (NEET) -11.1% allan o garfan o 9
</t>
        </r>
      </text>
    </comment>
  </commentList>
</comments>
</file>

<file path=xl/sharedStrings.xml><?xml version="1.0" encoding="utf-8"?>
<sst xmlns="http://schemas.openxmlformats.org/spreadsheetml/2006/main" count="62" uniqueCount="39">
  <si>
    <t>%</t>
  </si>
  <si>
    <t>COD AALL</t>
  </si>
  <si>
    <t>AALL</t>
  </si>
  <si>
    <t>Yn parhau mewn addysg Ran-amser (llai nag 16 awr yr wythnos)</t>
  </si>
  <si>
    <t>Hyfforddiant yn Seiliedig ar Waith - statws anghyflogedig</t>
  </si>
  <si>
    <t>Hyfforddiant yn Seiliedig ar Waith - statws cyflogedig</t>
  </si>
  <si>
    <t>Cyflogedig - Arall</t>
  </si>
  <si>
    <t>Gwyddys nad ydynt mewn Addysg, Hyfforddiant na Chyflogaeth</t>
  </si>
  <si>
    <t>Dim ymateb i'r arolwg</t>
  </si>
  <si>
    <t>Wedi gadael yr ardal</t>
  </si>
  <si>
    <t>Cyfanswm yn y garfan</t>
  </si>
  <si>
    <t>Yn parhau mewn Addysg Llawn Amser (yn yr ysgol)</t>
  </si>
  <si>
    <t>Yn parhau mewn Addysg Llawn Amser (yn y Coleg)</t>
  </si>
  <si>
    <t>Yn parhau mewn Addysg Amser Llawn (mewn Addysg Uwch)</t>
  </si>
  <si>
    <t>Yn cymryd blwyddyn i ffwrdd (yn bwriadu mynd i AU y flwyddyn ganlynol)</t>
  </si>
  <si>
    <t xml:space="preserve">Cyngor Sir Ynys Môn </t>
  </si>
  <si>
    <t xml:space="preserve">Cyngor Gwynedd </t>
  </si>
  <si>
    <t xml:space="preserve">Cyngor Bwrdeistref Sirol Conwy </t>
  </si>
  <si>
    <t xml:space="preserve">Cyngor Sir Ddinbych </t>
  </si>
  <si>
    <t xml:space="preserve">Cyngor Sir Y Fflint </t>
  </si>
  <si>
    <t xml:space="preserve">Cyngor Bwrdeistref Sirol Wrecsam </t>
  </si>
  <si>
    <t xml:space="preserve">Cyngor Sir Powys </t>
  </si>
  <si>
    <t xml:space="preserve">Cyngor Sir Ceredigion </t>
  </si>
  <si>
    <t xml:space="preserve">Cyngor Sir Penfro </t>
  </si>
  <si>
    <t xml:space="preserve">Cyngor Sir Caerfyrddin </t>
  </si>
  <si>
    <t xml:space="preserve">Dinas a Sir Abertawe </t>
  </si>
  <si>
    <t xml:space="preserve">Cyngor Sir Castell-nedd Port Talbot </t>
  </si>
  <si>
    <r>
      <rPr>
        <b/>
        <sz val="11"/>
        <color indexed="8"/>
        <rFont val="Calibri"/>
        <family val="2"/>
      </rPr>
      <t xml:space="preserve">Cyngor </t>
    </r>
    <r>
      <rPr>
        <b/>
        <sz val="11"/>
        <color indexed="8"/>
        <rFont val="Calibri"/>
        <family val="2"/>
      </rPr>
      <t>Bwrdestref</t>
    </r>
    <r>
      <rPr>
        <b/>
        <sz val="11"/>
        <color indexed="8"/>
        <rFont val="Calibri"/>
        <family val="2"/>
      </rPr>
      <t xml:space="preserve"> Sirol Pen-y-bont ar Ogwr </t>
    </r>
  </si>
  <si>
    <t xml:space="preserve">Cyngor Sir Bro Morgannwg </t>
  </si>
  <si>
    <r>
      <rPr>
        <b/>
        <sz val="11"/>
        <color indexed="8"/>
        <rFont val="Calibri"/>
        <family val="2"/>
      </rPr>
      <t>Cyngor Bwrdeistref Sirol Rhondda Cynon Taf</t>
    </r>
    <r>
      <rPr>
        <sz val="11"/>
        <color indexed="8"/>
        <rFont val="Calibri"/>
        <family val="2"/>
      </rPr>
      <t xml:space="preserve"> </t>
    </r>
  </si>
  <si>
    <t xml:space="preserve">Cyngor Bwrdeistref Sirol Caerffili </t>
  </si>
  <si>
    <t xml:space="preserve">Cyngor Bwrdeistref Sirol Torfaen </t>
  </si>
  <si>
    <t xml:space="preserve">Cyngor Sir Fynwy </t>
  </si>
  <si>
    <t xml:space="preserve">Cyngor Dinas Casnewydd </t>
  </si>
  <si>
    <t xml:space="preserve">Cyngor Sir Caerdydd </t>
  </si>
  <si>
    <t>Is-gyfanswm</t>
  </si>
  <si>
    <t>Cyfanswm Cymru gyfan</t>
  </si>
  <si>
    <t xml:space="preserve">Cyngor Bwrdeistref Sirol Blaenau Gwent </t>
  </si>
  <si>
    <t xml:space="preserve">Cyngor Bwrdeistref Sirol Merthyr Tudful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</si>
</sst>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sz val="11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165" fontId="0" fillId="0" borderId="1" xfId="0" applyNumberFormat="1" applyBorder="1"/>
    <xf numFmtId="0" fontId="7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" fillId="0" borderId="3" xfId="0" applyNumberFormat="1" applyFont="1" applyBorder="1"/>
    <xf numFmtId="1" fontId="0" fillId="0" borderId="2" xfId="0" applyNumberFormat="1" applyBorder="1"/>
    <xf numFmtId="164" fontId="1" fillId="0" borderId="7" xfId="0" applyNumberFormat="1" applyFon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4" xfId="0" applyNumberFormat="1" applyBorder="1"/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</cellXfs>
  <cellStyles count="1">
    <cellStyle name="Normal" xfId="0" builtinId="0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B629D7-40B0-4E84-B950-F1B82B914E9D}" name="Blwyddyn_13_Hynt_Disgyblion_yn_ol_AAL_2025" displayName="Blwyddyn_13_Hynt_Disgyblion_yn_ol_AAL_2025" ref="A1:N49" totalsRowShown="0" headerRowDxfId="10" headerRowBorderDxfId="9" tableBorderDxfId="8" totalsRowBorderDxfId="7">
  <autoFilter ref="A1:N49" xr:uid="{CDB629D7-40B0-4E84-B950-F1B82B914E9D}"/>
  <tableColumns count="14">
    <tableColumn id="1" xr3:uid="{A99F8606-F754-4314-B6BE-D864AC4A1858}" name="COD AALL" dataDxfId="6"/>
    <tableColumn id="2" xr3:uid="{F6980A90-246B-420A-982E-6C0F8BFAC6D6}" name="AALL"/>
    <tableColumn id="3" xr3:uid="{C3BB97B8-E620-4348-BB54-FD67DB2B6C55}" name="Yn parhau mewn Addysg Llawn Amser (yn yr ysgol)"/>
    <tableColumn id="4" xr3:uid="{085B11F4-1F23-4FBD-A892-12B7E18A58AA}" name="Yn parhau mewn Addysg Llawn Amser (yn y Coleg)"/>
    <tableColumn id="5" xr3:uid="{95CC5D0E-DBFE-4C19-8369-40F4923D340C}" name="Yn parhau mewn Addysg Amser Llawn (mewn Addysg Uwch)"/>
    <tableColumn id="6" xr3:uid="{5D8BA945-71DE-44F5-9B7D-070846E39164}" name="Yn cymryd blwyddyn i ffwrdd (yn bwriadu mynd i AU y flwyddyn ganlynol)"/>
    <tableColumn id="7" xr3:uid="{C3EB85F0-FDAC-4594-A4D8-5A6E1A022E42}" name="Yn parhau mewn addysg Ran-amser (llai nag 16 awr yr wythnos)"/>
    <tableColumn id="8" xr3:uid="{19EC99BF-71C7-4A62-8778-19E1888AB63E}" name="Hyfforddiant yn Seiliedig ar Waith - statws anghyflogedig" dataDxfId="5"/>
    <tableColumn id="9" xr3:uid="{839E9DE2-641C-42E8-A1CE-0DACE91C5C00}" name="Hyfforddiant yn Seiliedig ar Waith - statws cyflogedig" dataDxfId="4"/>
    <tableColumn id="10" xr3:uid="{674B6495-0C6B-41B9-BAD8-CD9A2997C203}" name="Cyflogedig - Arall" dataDxfId="3"/>
    <tableColumn id="11" xr3:uid="{02FCDCF9-7C4F-44DA-BD52-0C2BC7E45789}" name="Gwyddys nad ydynt mewn Addysg, Hyfforddiant na Chyflogaeth"/>
    <tableColumn id="12" xr3:uid="{33B75407-5761-43F4-A265-62E9BA8EC69F}" name="Dim ymateb i'r arolwg" dataDxfId="2"/>
    <tableColumn id="13" xr3:uid="{C1616F95-4482-47C7-9C4F-9838AC9D86EF}" name="Wedi gadael yr ardal" dataDxfId="1"/>
    <tableColumn id="14" xr3:uid="{1986B39C-DC4B-4EB3-856A-14AD2073CEB5}" name="Cyfanswm yn y garf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1.7109375" customWidth="1"/>
    <col min="2" max="2" width="32.42578125" customWidth="1"/>
    <col min="3" max="14" width="15.7109375" customWidth="1"/>
    <col min="15" max="15" width="44" customWidth="1"/>
    <col min="17" max="17" width="62.140625" customWidth="1"/>
  </cols>
  <sheetData>
    <row r="1" spans="1:14" ht="75" customHeight="1" x14ac:dyDescent="0.25">
      <c r="A1" s="29" t="s">
        <v>1</v>
      </c>
      <c r="B1" s="30" t="s">
        <v>2</v>
      </c>
      <c r="C1" s="30" t="s">
        <v>11</v>
      </c>
      <c r="D1" s="30" t="s">
        <v>12</v>
      </c>
      <c r="E1" s="30" t="s">
        <v>13</v>
      </c>
      <c r="F1" s="30" t="s">
        <v>14</v>
      </c>
      <c r="G1" s="30" t="s">
        <v>3</v>
      </c>
      <c r="H1" s="30" t="s">
        <v>4</v>
      </c>
      <c r="I1" s="30" t="s">
        <v>5</v>
      </c>
      <c r="J1" s="30" t="s">
        <v>6</v>
      </c>
      <c r="K1" s="30" t="s">
        <v>7</v>
      </c>
      <c r="L1" s="30" t="s">
        <v>8</v>
      </c>
      <c r="M1" s="30" t="s">
        <v>9</v>
      </c>
      <c r="N1" s="31" t="s">
        <v>10</v>
      </c>
    </row>
    <row r="2" spans="1:14" ht="21" customHeight="1" x14ac:dyDescent="0.25">
      <c r="A2" s="22">
        <v>660</v>
      </c>
      <c r="B2" s="8" t="s">
        <v>15</v>
      </c>
      <c r="C2" s="4">
        <v>12</v>
      </c>
      <c r="D2" s="4">
        <v>15</v>
      </c>
      <c r="E2" s="4">
        <v>147</v>
      </c>
      <c r="F2" s="4">
        <v>0</v>
      </c>
      <c r="G2" s="4">
        <v>0</v>
      </c>
      <c r="H2" s="4">
        <v>0</v>
      </c>
      <c r="I2" s="4">
        <v>3</v>
      </c>
      <c r="J2" s="4">
        <v>33</v>
      </c>
      <c r="K2" s="4">
        <v>5</v>
      </c>
      <c r="L2" s="4">
        <v>1</v>
      </c>
      <c r="M2" s="4">
        <v>0</v>
      </c>
      <c r="N2" s="18">
        <f>SUM(C2:M2)</f>
        <v>216</v>
      </c>
    </row>
    <row r="3" spans="1:14" x14ac:dyDescent="0.25">
      <c r="A3" s="22" t="s">
        <v>0</v>
      </c>
      <c r="B3" s="3"/>
      <c r="C3" s="14">
        <v>5.5555555555555554</v>
      </c>
      <c r="D3" s="14">
        <v>6.9444444444444446</v>
      </c>
      <c r="E3" s="14">
        <v>68.055555555555557</v>
      </c>
      <c r="F3" s="14">
        <v>0</v>
      </c>
      <c r="G3" s="14">
        <v>0</v>
      </c>
      <c r="H3" s="14">
        <v>0</v>
      </c>
      <c r="I3" s="14">
        <v>1.3888888888888888</v>
      </c>
      <c r="J3" s="14">
        <v>15.277777777777779</v>
      </c>
      <c r="K3" s="14">
        <v>2.3148148148148149</v>
      </c>
      <c r="L3" s="14">
        <v>0.46296296296296291</v>
      </c>
      <c r="M3" s="14">
        <v>0</v>
      </c>
      <c r="N3" s="18"/>
    </row>
    <row r="4" spans="1:14" ht="21" customHeight="1" x14ac:dyDescent="0.25">
      <c r="A4" s="22">
        <v>661</v>
      </c>
      <c r="B4" s="8" t="s">
        <v>16</v>
      </c>
      <c r="C4" s="4">
        <v>7</v>
      </c>
      <c r="D4" s="4">
        <v>14</v>
      </c>
      <c r="E4" s="4">
        <v>249</v>
      </c>
      <c r="F4" s="4">
        <v>0</v>
      </c>
      <c r="G4" s="4">
        <v>1</v>
      </c>
      <c r="H4" s="4">
        <v>1</v>
      </c>
      <c r="I4" s="4">
        <v>10</v>
      </c>
      <c r="J4" s="4">
        <v>68</v>
      </c>
      <c r="K4" s="4">
        <v>9</v>
      </c>
      <c r="L4" s="4">
        <v>6</v>
      </c>
      <c r="M4" s="4">
        <v>1</v>
      </c>
      <c r="N4" s="18">
        <f>SUM(C4:M4)</f>
        <v>366</v>
      </c>
    </row>
    <row r="5" spans="1:14" x14ac:dyDescent="0.25">
      <c r="A5" s="22" t="s">
        <v>0</v>
      </c>
      <c r="B5" s="3"/>
      <c r="C5" s="14">
        <v>1.9125683060109291</v>
      </c>
      <c r="D5" s="14">
        <v>3.8251366120218582</v>
      </c>
      <c r="E5" s="14">
        <v>68.032786885245898</v>
      </c>
      <c r="F5" s="14">
        <v>0</v>
      </c>
      <c r="G5" s="14">
        <v>0.27322404371584702</v>
      </c>
      <c r="H5" s="14">
        <v>0.27322404371584702</v>
      </c>
      <c r="I5" s="14">
        <v>2.7322404371584699</v>
      </c>
      <c r="J5" s="14">
        <v>18.579234972677597</v>
      </c>
      <c r="K5" s="14">
        <v>2.459016393442623</v>
      </c>
      <c r="L5" s="14">
        <v>1.639344262295082</v>
      </c>
      <c r="M5" s="14">
        <v>0.27322404371584702</v>
      </c>
      <c r="N5" s="18"/>
    </row>
    <row r="6" spans="1:14" ht="21" customHeight="1" x14ac:dyDescent="0.25">
      <c r="A6" s="22">
        <v>662</v>
      </c>
      <c r="B6" s="8" t="s">
        <v>17</v>
      </c>
      <c r="C6" s="4">
        <v>23</v>
      </c>
      <c r="D6" s="4">
        <v>31</v>
      </c>
      <c r="E6" s="4">
        <v>303</v>
      </c>
      <c r="F6" s="4">
        <v>0</v>
      </c>
      <c r="G6" s="4">
        <v>2</v>
      </c>
      <c r="H6" s="4">
        <v>1</v>
      </c>
      <c r="I6" s="4">
        <v>16</v>
      </c>
      <c r="J6" s="4">
        <v>71</v>
      </c>
      <c r="K6" s="4">
        <v>12</v>
      </c>
      <c r="L6" s="4">
        <v>19</v>
      </c>
      <c r="M6" s="4">
        <v>2</v>
      </c>
      <c r="N6" s="18">
        <f>SUM(C6:M6)</f>
        <v>480</v>
      </c>
    </row>
    <row r="7" spans="1:14" x14ac:dyDescent="0.25">
      <c r="A7" s="22" t="s">
        <v>0</v>
      </c>
      <c r="B7" s="3"/>
      <c r="C7" s="14">
        <v>4.791666666666667</v>
      </c>
      <c r="D7" s="14">
        <v>6.4583333333333339</v>
      </c>
      <c r="E7" s="14">
        <v>63.125</v>
      </c>
      <c r="F7" s="14">
        <v>0</v>
      </c>
      <c r="G7" s="14">
        <v>0.41666666666666669</v>
      </c>
      <c r="H7" s="14">
        <v>0.20833333333333334</v>
      </c>
      <c r="I7" s="14">
        <v>3.3333333333333335</v>
      </c>
      <c r="J7" s="14">
        <v>14.791666666666666</v>
      </c>
      <c r="K7" s="14">
        <v>2.5</v>
      </c>
      <c r="L7" s="14">
        <v>3.958333333333333</v>
      </c>
      <c r="M7" s="14">
        <v>0.41666666666666669</v>
      </c>
      <c r="N7" s="18"/>
    </row>
    <row r="8" spans="1:14" ht="21" customHeight="1" x14ac:dyDescent="0.25">
      <c r="A8" s="22">
        <v>663</v>
      </c>
      <c r="B8" s="8" t="s">
        <v>18</v>
      </c>
      <c r="C8" s="4">
        <v>15</v>
      </c>
      <c r="D8" s="4">
        <v>21</v>
      </c>
      <c r="E8" s="4">
        <v>260</v>
      </c>
      <c r="F8" s="4">
        <v>7</v>
      </c>
      <c r="G8" s="4">
        <v>2</v>
      </c>
      <c r="H8" s="4">
        <v>1</v>
      </c>
      <c r="I8" s="4">
        <v>6</v>
      </c>
      <c r="J8" s="4">
        <v>44</v>
      </c>
      <c r="K8" s="4">
        <v>14</v>
      </c>
      <c r="L8" s="4">
        <v>24</v>
      </c>
      <c r="M8" s="4">
        <v>3</v>
      </c>
      <c r="N8" s="18">
        <f>SUM(C8:M8)</f>
        <v>397</v>
      </c>
    </row>
    <row r="9" spans="1:14" x14ac:dyDescent="0.25">
      <c r="A9" s="22" t="s">
        <v>0</v>
      </c>
      <c r="B9" s="3"/>
      <c r="C9" s="14">
        <v>3.7783375314861463</v>
      </c>
      <c r="D9" s="14">
        <v>5.2896725440806041</v>
      </c>
      <c r="E9" s="14">
        <v>65.491183879093199</v>
      </c>
      <c r="F9" s="14">
        <v>1.7632241813602016</v>
      </c>
      <c r="G9" s="14">
        <v>0.50377833753148615</v>
      </c>
      <c r="H9" s="14">
        <v>0.25188916876574308</v>
      </c>
      <c r="I9" s="14">
        <v>1.5113350125944585</v>
      </c>
      <c r="J9" s="14">
        <v>11.083123425692696</v>
      </c>
      <c r="K9" s="14">
        <v>3.5264483627204033</v>
      </c>
      <c r="L9" s="14">
        <v>6.0453400503778338</v>
      </c>
      <c r="M9" s="14">
        <v>0.75566750629722923</v>
      </c>
      <c r="N9" s="23"/>
    </row>
    <row r="10" spans="1:14" ht="21" customHeight="1" x14ac:dyDescent="0.25">
      <c r="A10" s="22">
        <v>664</v>
      </c>
      <c r="B10" s="8" t="s">
        <v>19</v>
      </c>
      <c r="C10" s="4">
        <v>29</v>
      </c>
      <c r="D10" s="4">
        <v>16</v>
      </c>
      <c r="E10" s="4">
        <v>301</v>
      </c>
      <c r="F10" s="4">
        <v>1</v>
      </c>
      <c r="G10" s="4">
        <v>3</v>
      </c>
      <c r="H10" s="4">
        <v>0</v>
      </c>
      <c r="I10" s="4">
        <v>32</v>
      </c>
      <c r="J10" s="4">
        <v>53</v>
      </c>
      <c r="K10" s="4">
        <v>19</v>
      </c>
      <c r="L10" s="4">
        <v>21</v>
      </c>
      <c r="M10" s="4">
        <v>1</v>
      </c>
      <c r="N10" s="18">
        <f>SUM(C10:M10)</f>
        <v>476</v>
      </c>
    </row>
    <row r="11" spans="1:14" x14ac:dyDescent="0.25">
      <c r="A11" s="22" t="s">
        <v>0</v>
      </c>
      <c r="B11" s="3"/>
      <c r="C11" s="14">
        <v>6.0924369747899156</v>
      </c>
      <c r="D11" s="14">
        <v>3.3613445378151261</v>
      </c>
      <c r="E11" s="14">
        <v>63.235294117647058</v>
      </c>
      <c r="F11" s="14">
        <v>0.21008403361344538</v>
      </c>
      <c r="G11" s="14">
        <v>0.63025210084033612</v>
      </c>
      <c r="H11" s="14">
        <v>0</v>
      </c>
      <c r="I11" s="14">
        <v>6.7226890756302522</v>
      </c>
      <c r="J11" s="14">
        <v>11.134453781512606</v>
      </c>
      <c r="K11" s="14">
        <v>3.9915966386554618</v>
      </c>
      <c r="L11" s="14">
        <v>4.4117647058823533</v>
      </c>
      <c r="M11" s="14">
        <v>0.21008403361344538</v>
      </c>
      <c r="N11" s="23"/>
    </row>
    <row r="12" spans="1:14" ht="15.4" customHeight="1" x14ac:dyDescent="0.25">
      <c r="A12" s="22">
        <v>665</v>
      </c>
      <c r="B12" s="8" t="s">
        <v>20</v>
      </c>
      <c r="C12" s="4">
        <v>10</v>
      </c>
      <c r="D12" s="4">
        <v>10</v>
      </c>
      <c r="E12" s="4">
        <v>77</v>
      </c>
      <c r="F12" s="4">
        <v>1</v>
      </c>
      <c r="G12" s="4">
        <v>0</v>
      </c>
      <c r="H12" s="4">
        <v>2</v>
      </c>
      <c r="I12" s="4">
        <v>1</v>
      </c>
      <c r="J12" s="4">
        <v>17</v>
      </c>
      <c r="K12" s="4">
        <v>4</v>
      </c>
      <c r="L12" s="4">
        <v>5</v>
      </c>
      <c r="M12" s="4">
        <v>1</v>
      </c>
      <c r="N12" s="18">
        <f>SUM(C12:M12)</f>
        <v>128</v>
      </c>
    </row>
    <row r="13" spans="1:14" x14ac:dyDescent="0.25">
      <c r="A13" s="22" t="s">
        <v>0</v>
      </c>
      <c r="B13" s="3"/>
      <c r="C13" s="14">
        <v>7.8125</v>
      </c>
      <c r="D13" s="14">
        <v>7.8125</v>
      </c>
      <c r="E13" s="14">
        <v>60.15625</v>
      </c>
      <c r="F13" s="14">
        <v>0.78125</v>
      </c>
      <c r="G13" s="14">
        <v>0</v>
      </c>
      <c r="H13" s="14">
        <v>1.5625</v>
      </c>
      <c r="I13" s="14">
        <v>0.78125</v>
      </c>
      <c r="J13" s="14">
        <v>13.28125</v>
      </c>
      <c r="K13" s="14">
        <v>3.125</v>
      </c>
      <c r="L13" s="14">
        <v>3.90625</v>
      </c>
      <c r="M13" s="14">
        <v>0.78125</v>
      </c>
      <c r="N13" s="23"/>
    </row>
    <row r="14" spans="1:14" x14ac:dyDescent="0.25">
      <c r="A14" s="22">
        <v>666</v>
      </c>
      <c r="B14" s="8" t="s">
        <v>21</v>
      </c>
      <c r="C14" s="4">
        <v>43</v>
      </c>
      <c r="D14" s="4">
        <v>25</v>
      </c>
      <c r="E14" s="4">
        <v>217</v>
      </c>
      <c r="F14" s="4">
        <v>2</v>
      </c>
      <c r="G14" s="4">
        <v>2</v>
      </c>
      <c r="H14" s="4">
        <v>0</v>
      </c>
      <c r="I14" s="4">
        <v>14</v>
      </c>
      <c r="J14" s="4">
        <v>39</v>
      </c>
      <c r="K14" s="4">
        <v>20</v>
      </c>
      <c r="L14" s="4">
        <v>50</v>
      </c>
      <c r="M14" s="4">
        <v>2</v>
      </c>
      <c r="N14" s="18">
        <f>SUM(C14:M14)</f>
        <v>414</v>
      </c>
    </row>
    <row r="15" spans="1:14" x14ac:dyDescent="0.25">
      <c r="A15" s="22" t="s">
        <v>0</v>
      </c>
      <c r="B15" s="3"/>
      <c r="C15" s="14">
        <v>10.386473429951691</v>
      </c>
      <c r="D15" s="14">
        <v>6.0386473429951693</v>
      </c>
      <c r="E15" s="14">
        <v>52.415458937198068</v>
      </c>
      <c r="F15" s="14">
        <v>0.48309178743961351</v>
      </c>
      <c r="G15" s="14">
        <v>0.48309178743961351</v>
      </c>
      <c r="H15" s="14">
        <v>0</v>
      </c>
      <c r="I15" s="14">
        <v>3.3816425120772946</v>
      </c>
      <c r="J15" s="14">
        <v>9.4202898550724647</v>
      </c>
      <c r="K15" s="14">
        <v>4.8309178743961354</v>
      </c>
      <c r="L15" s="14">
        <v>12.077294685990339</v>
      </c>
      <c r="M15" s="14">
        <v>0.48309178743961351</v>
      </c>
      <c r="N15" s="18"/>
    </row>
    <row r="16" spans="1:14" x14ac:dyDescent="0.25">
      <c r="A16" s="22">
        <v>667</v>
      </c>
      <c r="B16" s="8" t="s">
        <v>22</v>
      </c>
      <c r="C16" s="4">
        <v>4</v>
      </c>
      <c r="D16" s="4">
        <v>24</v>
      </c>
      <c r="E16" s="4">
        <v>210</v>
      </c>
      <c r="F16" s="4">
        <v>3</v>
      </c>
      <c r="G16" s="4">
        <v>1</v>
      </c>
      <c r="H16" s="4">
        <v>0</v>
      </c>
      <c r="I16" s="4">
        <v>4</v>
      </c>
      <c r="J16" s="4">
        <v>50</v>
      </c>
      <c r="K16" s="4">
        <v>17</v>
      </c>
      <c r="L16" s="4">
        <v>7</v>
      </c>
      <c r="M16" s="4">
        <v>1</v>
      </c>
      <c r="N16" s="18">
        <f>SUM(C16:M16)</f>
        <v>321</v>
      </c>
    </row>
    <row r="17" spans="1:14" x14ac:dyDescent="0.25">
      <c r="A17" s="22" t="s">
        <v>0</v>
      </c>
      <c r="B17" s="3"/>
      <c r="C17" s="14">
        <v>1.2461059190031152</v>
      </c>
      <c r="D17" s="14">
        <v>7.4766355140186906</v>
      </c>
      <c r="E17" s="14">
        <v>65.420560747663544</v>
      </c>
      <c r="F17" s="14">
        <v>0.93457943925233633</v>
      </c>
      <c r="G17" s="14">
        <v>0.3115264797507788</v>
      </c>
      <c r="H17" s="14">
        <v>0</v>
      </c>
      <c r="I17" s="14">
        <v>1.2461059190031152</v>
      </c>
      <c r="J17" s="14">
        <v>15.57632398753894</v>
      </c>
      <c r="K17" s="14">
        <v>5.29595015576324</v>
      </c>
      <c r="L17" s="14">
        <v>2.1806853582554515</v>
      </c>
      <c r="M17" s="14">
        <v>0.3115264797507788</v>
      </c>
      <c r="N17" s="18"/>
    </row>
    <row r="18" spans="1:14" x14ac:dyDescent="0.25">
      <c r="A18" s="22">
        <v>668</v>
      </c>
      <c r="B18" s="8" t="s">
        <v>23</v>
      </c>
      <c r="C18" s="4">
        <v>10</v>
      </c>
      <c r="D18" s="4">
        <v>18</v>
      </c>
      <c r="E18" s="4">
        <v>175</v>
      </c>
      <c r="F18" s="4">
        <v>4</v>
      </c>
      <c r="G18" s="4">
        <v>2</v>
      </c>
      <c r="H18" s="4">
        <v>1</v>
      </c>
      <c r="I18" s="4">
        <v>4</v>
      </c>
      <c r="J18" s="4">
        <v>49</v>
      </c>
      <c r="K18" s="4">
        <v>10</v>
      </c>
      <c r="L18" s="4">
        <v>27</v>
      </c>
      <c r="M18" s="4">
        <v>0</v>
      </c>
      <c r="N18" s="18">
        <f>SUM(C18:M18)</f>
        <v>300</v>
      </c>
    </row>
    <row r="19" spans="1:14" x14ac:dyDescent="0.25">
      <c r="A19" s="22" t="s">
        <v>0</v>
      </c>
      <c r="B19" s="3"/>
      <c r="C19" s="14">
        <v>3.3333333333333335</v>
      </c>
      <c r="D19" s="14">
        <v>6</v>
      </c>
      <c r="E19" s="14">
        <v>58.333333333333336</v>
      </c>
      <c r="F19" s="14">
        <v>1.3333333333333335</v>
      </c>
      <c r="G19" s="14">
        <v>0.66666666666666674</v>
      </c>
      <c r="H19" s="14">
        <v>0.33333333333333337</v>
      </c>
      <c r="I19" s="14">
        <v>1.3333333333333335</v>
      </c>
      <c r="J19" s="14">
        <v>16.333333333333332</v>
      </c>
      <c r="K19" s="14">
        <v>3.3333333333333335</v>
      </c>
      <c r="L19" s="14">
        <v>9</v>
      </c>
      <c r="M19" s="14">
        <v>0</v>
      </c>
      <c r="N19" s="18"/>
    </row>
    <row r="20" spans="1:14" x14ac:dyDescent="0.25">
      <c r="A20" s="22">
        <v>669</v>
      </c>
      <c r="B20" s="8" t="s">
        <v>24</v>
      </c>
      <c r="C20" s="4">
        <v>28</v>
      </c>
      <c r="D20" s="4">
        <v>52</v>
      </c>
      <c r="E20" s="4">
        <v>344</v>
      </c>
      <c r="F20" s="4">
        <v>1</v>
      </c>
      <c r="G20" s="4">
        <v>10</v>
      </c>
      <c r="H20" s="4">
        <v>1</v>
      </c>
      <c r="I20" s="4">
        <v>14</v>
      </c>
      <c r="J20" s="4">
        <v>116</v>
      </c>
      <c r="K20" s="4">
        <v>29</v>
      </c>
      <c r="L20" s="4">
        <v>29</v>
      </c>
      <c r="M20" s="4">
        <v>2</v>
      </c>
      <c r="N20" s="18">
        <f>SUM(C20:M20)</f>
        <v>626</v>
      </c>
    </row>
    <row r="21" spans="1:14" x14ac:dyDescent="0.25">
      <c r="A21" s="22" t="s">
        <v>0</v>
      </c>
      <c r="B21" s="3"/>
      <c r="C21" s="14">
        <v>4.4728434504792327</v>
      </c>
      <c r="D21" s="14">
        <v>8.3067092651757193</v>
      </c>
      <c r="E21" s="14">
        <v>54.952076677316299</v>
      </c>
      <c r="F21" s="14">
        <v>0.15974440894568689</v>
      </c>
      <c r="G21" s="14">
        <v>1.5974440894568689</v>
      </c>
      <c r="H21" s="14">
        <v>0.15974440894568689</v>
      </c>
      <c r="I21" s="14">
        <v>2.2364217252396164</v>
      </c>
      <c r="J21" s="14">
        <v>18.530351437699679</v>
      </c>
      <c r="K21" s="14">
        <v>4.6325878594249197</v>
      </c>
      <c r="L21" s="14">
        <v>4.6325878594249197</v>
      </c>
      <c r="M21" s="14">
        <v>0.31948881789137379</v>
      </c>
      <c r="N21" s="18"/>
    </row>
    <row r="22" spans="1:14" x14ac:dyDescent="0.25">
      <c r="A22" s="22">
        <v>670</v>
      </c>
      <c r="B22" s="8" t="s">
        <v>25</v>
      </c>
      <c r="C22" s="4">
        <v>37</v>
      </c>
      <c r="D22" s="4">
        <v>35</v>
      </c>
      <c r="E22" s="4">
        <v>436</v>
      </c>
      <c r="F22" s="4">
        <v>0</v>
      </c>
      <c r="G22" s="4">
        <v>0</v>
      </c>
      <c r="H22" s="4">
        <v>0</v>
      </c>
      <c r="I22" s="4">
        <v>13</v>
      </c>
      <c r="J22" s="4">
        <v>29</v>
      </c>
      <c r="K22" s="4">
        <v>23</v>
      </c>
      <c r="L22" s="4">
        <v>59</v>
      </c>
      <c r="M22" s="4">
        <v>2</v>
      </c>
      <c r="N22" s="18">
        <f>SUM(C22:M22)</f>
        <v>634</v>
      </c>
    </row>
    <row r="23" spans="1:14" x14ac:dyDescent="0.25">
      <c r="A23" s="22" t="s">
        <v>0</v>
      </c>
      <c r="B23" s="3"/>
      <c r="C23" s="14">
        <v>5.8359621451104102</v>
      </c>
      <c r="D23" s="14">
        <v>5.5205047318611982</v>
      </c>
      <c r="E23" s="14">
        <v>68.769716088328082</v>
      </c>
      <c r="F23" s="14">
        <v>0</v>
      </c>
      <c r="G23" s="14">
        <v>0</v>
      </c>
      <c r="H23" s="14">
        <v>0</v>
      </c>
      <c r="I23" s="14">
        <v>2.0504731861198739</v>
      </c>
      <c r="J23" s="14">
        <v>4.5741324921135647</v>
      </c>
      <c r="K23" s="14">
        <v>3.6277602523659311</v>
      </c>
      <c r="L23" s="14">
        <v>9.3059936908517358</v>
      </c>
      <c r="M23" s="14">
        <v>0.31545741324921134</v>
      </c>
      <c r="N23" s="18"/>
    </row>
    <row r="24" spans="1:14" x14ac:dyDescent="0.25">
      <c r="A24" s="22">
        <v>671</v>
      </c>
      <c r="B24" s="8" t="s">
        <v>26</v>
      </c>
      <c r="C24" s="4">
        <v>15</v>
      </c>
      <c r="D24" s="4">
        <v>4</v>
      </c>
      <c r="E24" s="4">
        <v>101</v>
      </c>
      <c r="F24" s="4">
        <v>0</v>
      </c>
      <c r="G24" s="4">
        <v>0</v>
      </c>
      <c r="H24" s="4">
        <v>0</v>
      </c>
      <c r="I24" s="4">
        <v>6</v>
      </c>
      <c r="J24" s="4">
        <v>23</v>
      </c>
      <c r="K24" s="4">
        <v>4</v>
      </c>
      <c r="L24" s="4">
        <v>24</v>
      </c>
      <c r="M24" s="4">
        <v>1</v>
      </c>
      <c r="N24" s="18">
        <f>SUM(C24:M24)</f>
        <v>178</v>
      </c>
    </row>
    <row r="25" spans="1:14" x14ac:dyDescent="0.25">
      <c r="A25" s="22" t="s">
        <v>0</v>
      </c>
      <c r="B25" s="3"/>
      <c r="C25" s="14">
        <v>8.4269662921348321</v>
      </c>
      <c r="D25" s="14">
        <v>2.2471910112359552</v>
      </c>
      <c r="E25" s="14">
        <v>56.741573033707873</v>
      </c>
      <c r="F25" s="14">
        <v>0</v>
      </c>
      <c r="G25" s="14">
        <v>0</v>
      </c>
      <c r="H25" s="14">
        <v>0</v>
      </c>
      <c r="I25" s="14">
        <v>3.3707865168539324</v>
      </c>
      <c r="J25" s="14">
        <v>12.921348314606742</v>
      </c>
      <c r="K25" s="14">
        <v>2.2471910112359552</v>
      </c>
      <c r="L25" s="14">
        <v>13.48314606741573</v>
      </c>
      <c r="M25" s="14">
        <v>0.5617977528089888</v>
      </c>
      <c r="N25" s="18"/>
    </row>
    <row r="26" spans="1:14" ht="30" x14ac:dyDescent="0.25">
      <c r="A26" s="22">
        <v>672</v>
      </c>
      <c r="B26" s="9" t="s">
        <v>27</v>
      </c>
      <c r="C26" s="4">
        <v>17</v>
      </c>
      <c r="D26" s="4">
        <v>33</v>
      </c>
      <c r="E26" s="4">
        <v>445</v>
      </c>
      <c r="F26" s="4">
        <v>1</v>
      </c>
      <c r="G26" s="4">
        <v>3</v>
      </c>
      <c r="H26" s="4">
        <v>1</v>
      </c>
      <c r="I26" s="4">
        <v>20</v>
      </c>
      <c r="J26" s="4">
        <v>101</v>
      </c>
      <c r="K26" s="4">
        <v>19</v>
      </c>
      <c r="L26" s="4">
        <v>31</v>
      </c>
      <c r="M26" s="4">
        <v>0</v>
      </c>
      <c r="N26" s="18">
        <f>SUM(C26:M26)</f>
        <v>671</v>
      </c>
    </row>
    <row r="27" spans="1:14" x14ac:dyDescent="0.25">
      <c r="A27" s="22" t="s">
        <v>0</v>
      </c>
      <c r="B27" s="3"/>
      <c r="C27" s="14">
        <v>2.5335320417287628</v>
      </c>
      <c r="D27" s="14">
        <v>4.918032786885246</v>
      </c>
      <c r="E27" s="14">
        <v>66.318926974664677</v>
      </c>
      <c r="F27" s="14">
        <v>0.14903129657228018</v>
      </c>
      <c r="G27" s="14">
        <v>0.44709388971684055</v>
      </c>
      <c r="H27" s="14">
        <v>0.14903129657228018</v>
      </c>
      <c r="I27" s="14">
        <v>2.9806259314456036</v>
      </c>
      <c r="J27" s="14">
        <v>15.052160953800298</v>
      </c>
      <c r="K27" s="14">
        <v>2.8315946348733236</v>
      </c>
      <c r="L27" s="14">
        <v>4.6199701937406861</v>
      </c>
      <c r="M27" s="14">
        <v>0</v>
      </c>
      <c r="N27" s="18"/>
    </row>
    <row r="28" spans="1:14" x14ac:dyDescent="0.25">
      <c r="A28" s="22">
        <v>673</v>
      </c>
      <c r="B28" s="8" t="s">
        <v>28</v>
      </c>
      <c r="C28" s="4">
        <v>31</v>
      </c>
      <c r="D28" s="4">
        <v>39</v>
      </c>
      <c r="E28" s="4">
        <v>490</v>
      </c>
      <c r="F28" s="4">
        <v>17</v>
      </c>
      <c r="G28" s="4">
        <v>5</v>
      </c>
      <c r="H28" s="4">
        <v>1</v>
      </c>
      <c r="I28" s="4">
        <v>13</v>
      </c>
      <c r="J28" s="4">
        <v>83</v>
      </c>
      <c r="K28" s="4">
        <v>17</v>
      </c>
      <c r="L28" s="4">
        <v>25</v>
      </c>
      <c r="M28" s="4">
        <v>2</v>
      </c>
      <c r="N28" s="18">
        <f>SUM(C28:M28)</f>
        <v>723</v>
      </c>
    </row>
    <row r="29" spans="1:14" x14ac:dyDescent="0.25">
      <c r="A29" s="22" t="s">
        <v>0</v>
      </c>
      <c r="B29" s="3"/>
      <c r="C29" s="14">
        <v>4.2876901798063622</v>
      </c>
      <c r="D29" s="14">
        <v>5.394190871369295</v>
      </c>
      <c r="E29" s="14">
        <v>67.7731673582296</v>
      </c>
      <c r="F29" s="14">
        <v>2.3513139695712311</v>
      </c>
      <c r="G29" s="14">
        <v>0.69156293222683263</v>
      </c>
      <c r="H29" s="14">
        <v>0.13831258644536654</v>
      </c>
      <c r="I29" s="14">
        <v>1.7980636237897647</v>
      </c>
      <c r="J29" s="14">
        <v>11.479944674965422</v>
      </c>
      <c r="K29" s="14">
        <v>2.3513139695712311</v>
      </c>
      <c r="L29" s="14">
        <v>3.4578146611341634</v>
      </c>
      <c r="M29" s="14">
        <v>0.27662517289073307</v>
      </c>
      <c r="N29" s="18"/>
    </row>
    <row r="30" spans="1:14" ht="30" x14ac:dyDescent="0.25">
      <c r="A30" s="22">
        <v>674</v>
      </c>
      <c r="B30" s="9" t="s">
        <v>29</v>
      </c>
      <c r="C30" s="4">
        <v>58</v>
      </c>
      <c r="D30" s="4">
        <v>59</v>
      </c>
      <c r="E30" s="4">
        <v>521</v>
      </c>
      <c r="F30" s="4">
        <v>0</v>
      </c>
      <c r="G30" s="4">
        <v>3</v>
      </c>
      <c r="H30" s="4">
        <v>3</v>
      </c>
      <c r="I30" s="4">
        <v>30</v>
      </c>
      <c r="J30" s="4">
        <v>120</v>
      </c>
      <c r="K30" s="4">
        <v>48</v>
      </c>
      <c r="L30" s="4">
        <v>10</v>
      </c>
      <c r="M30" s="4">
        <v>0</v>
      </c>
      <c r="N30" s="18">
        <f>SUM(C30:M30)</f>
        <v>852</v>
      </c>
    </row>
    <row r="31" spans="1:14" x14ac:dyDescent="0.25">
      <c r="A31" s="22" t="s">
        <v>0</v>
      </c>
      <c r="B31" s="3"/>
      <c r="C31" s="14">
        <v>6.807511737089202</v>
      </c>
      <c r="D31" s="14">
        <v>6.924882629107981</v>
      </c>
      <c r="E31" s="14">
        <v>61.15023474178404</v>
      </c>
      <c r="F31" s="14">
        <v>0</v>
      </c>
      <c r="G31" s="14">
        <v>0.35211267605633806</v>
      </c>
      <c r="H31" s="14">
        <v>0.35211267605633806</v>
      </c>
      <c r="I31" s="14">
        <v>3.5211267605633805</v>
      </c>
      <c r="J31" s="14">
        <v>14.084507042253522</v>
      </c>
      <c r="K31" s="14">
        <v>5.6338028169014089</v>
      </c>
      <c r="L31" s="14">
        <v>1.1737089201877933</v>
      </c>
      <c r="M31" s="14">
        <v>0</v>
      </c>
      <c r="N31" s="23"/>
    </row>
    <row r="32" spans="1:14" ht="30" x14ac:dyDescent="0.25">
      <c r="A32" s="22">
        <v>675</v>
      </c>
      <c r="B32" s="8" t="s">
        <v>38</v>
      </c>
      <c r="C32" s="4">
        <v>15</v>
      </c>
      <c r="D32" s="4">
        <v>5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1</v>
      </c>
      <c r="L32" s="4">
        <v>1</v>
      </c>
      <c r="M32" s="4">
        <v>0</v>
      </c>
      <c r="N32" s="18">
        <f>SUM(C32:M32)</f>
        <v>22</v>
      </c>
    </row>
    <row r="33" spans="1:28" ht="48" customHeight="1" x14ac:dyDescent="0.25">
      <c r="A33" s="22" t="s">
        <v>0</v>
      </c>
      <c r="B33" s="3"/>
      <c r="C33" s="14">
        <v>68.181818181818173</v>
      </c>
      <c r="D33" s="14">
        <v>22.727272727272727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4.5454545454545459</v>
      </c>
      <c r="L33" s="14">
        <v>4.5454545454545459</v>
      </c>
      <c r="M33" s="14">
        <v>0</v>
      </c>
      <c r="N33" s="23"/>
      <c r="O33" s="12"/>
      <c r="Q33" s="5"/>
    </row>
    <row r="34" spans="1:28" x14ac:dyDescent="0.25">
      <c r="A34" s="22">
        <v>676</v>
      </c>
      <c r="B34" s="8" t="s">
        <v>30</v>
      </c>
      <c r="C34" s="4">
        <v>13</v>
      </c>
      <c r="D34" s="4">
        <v>22</v>
      </c>
      <c r="E34" s="4">
        <v>209</v>
      </c>
      <c r="F34" s="4">
        <v>0</v>
      </c>
      <c r="G34" s="4">
        <v>0</v>
      </c>
      <c r="H34" s="4">
        <v>1</v>
      </c>
      <c r="I34" s="4">
        <v>4</v>
      </c>
      <c r="J34" s="4">
        <v>23</v>
      </c>
      <c r="K34" s="4">
        <v>8</v>
      </c>
      <c r="L34" s="4">
        <v>44</v>
      </c>
      <c r="M34" s="4">
        <v>0</v>
      </c>
      <c r="N34" s="18">
        <f>SUM(C34:M34)</f>
        <v>324</v>
      </c>
    </row>
    <row r="35" spans="1:28" x14ac:dyDescent="0.25">
      <c r="A35" s="22" t="s">
        <v>0</v>
      </c>
      <c r="B35" s="3"/>
      <c r="C35" s="14">
        <v>4.0123456790123457</v>
      </c>
      <c r="D35" s="14">
        <v>6.7901234567901234</v>
      </c>
      <c r="E35" s="14">
        <v>64.506172839506178</v>
      </c>
      <c r="F35" s="14">
        <v>0</v>
      </c>
      <c r="G35" s="14">
        <v>0</v>
      </c>
      <c r="H35" s="14">
        <v>0.30864197530864196</v>
      </c>
      <c r="I35" s="14">
        <v>1.2345679012345678</v>
      </c>
      <c r="J35" s="14">
        <v>7.098765432098765</v>
      </c>
      <c r="K35" s="14">
        <v>2.4691358024691357</v>
      </c>
      <c r="L35" s="14">
        <v>13.580246913580247</v>
      </c>
      <c r="M35" s="14">
        <v>0</v>
      </c>
      <c r="N35" s="23"/>
    </row>
    <row r="36" spans="1:28" ht="30" x14ac:dyDescent="0.25">
      <c r="A36" s="22">
        <v>677</v>
      </c>
      <c r="B36" s="8" t="s">
        <v>37</v>
      </c>
      <c r="C36" s="4">
        <v>3</v>
      </c>
      <c r="D36" s="4">
        <v>5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1</v>
      </c>
      <c r="L36" s="4">
        <v>0</v>
      </c>
      <c r="M36" s="4">
        <v>0</v>
      </c>
      <c r="N36" s="18">
        <f>SUM(C36:M36)</f>
        <v>9</v>
      </c>
    </row>
    <row r="37" spans="1:28" ht="66.75" customHeight="1" x14ac:dyDescent="0.25">
      <c r="A37" s="22" t="s">
        <v>0</v>
      </c>
      <c r="B37" s="3"/>
      <c r="C37" s="14">
        <v>33.333333333333329</v>
      </c>
      <c r="D37" s="14">
        <v>55.555555555555557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11.111111111111111</v>
      </c>
      <c r="L37" s="14">
        <v>0</v>
      </c>
      <c r="M37" s="14">
        <v>0</v>
      </c>
      <c r="N37" s="18"/>
      <c r="O37" s="13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x14ac:dyDescent="0.25">
      <c r="A38" s="22">
        <v>678</v>
      </c>
      <c r="B38" s="8" t="s">
        <v>31</v>
      </c>
      <c r="C38" s="4">
        <v>10</v>
      </c>
      <c r="D38" s="4">
        <v>5</v>
      </c>
      <c r="E38" s="4">
        <v>35</v>
      </c>
      <c r="F38" s="4">
        <v>0</v>
      </c>
      <c r="G38" s="4">
        <v>0</v>
      </c>
      <c r="H38" s="4">
        <v>0</v>
      </c>
      <c r="I38" s="4">
        <v>1</v>
      </c>
      <c r="J38" s="4">
        <v>5</v>
      </c>
      <c r="K38" s="4">
        <v>5</v>
      </c>
      <c r="L38" s="4">
        <v>4</v>
      </c>
      <c r="M38" s="4">
        <v>0</v>
      </c>
      <c r="N38" s="18">
        <f>SUM(C38:M38)</f>
        <v>65</v>
      </c>
    </row>
    <row r="39" spans="1:28" x14ac:dyDescent="0.25">
      <c r="A39" s="22" t="s">
        <v>0</v>
      </c>
      <c r="B39" s="3"/>
      <c r="C39" s="14">
        <v>15.384615384615385</v>
      </c>
      <c r="D39" s="14">
        <v>7.6923076923076925</v>
      </c>
      <c r="E39" s="14">
        <v>53.846153846153847</v>
      </c>
      <c r="F39" s="14">
        <v>0</v>
      </c>
      <c r="G39" s="14">
        <v>0</v>
      </c>
      <c r="H39" s="14">
        <v>0</v>
      </c>
      <c r="I39" s="14">
        <v>1.5384615384615385</v>
      </c>
      <c r="J39" s="14">
        <v>7.6923076923076925</v>
      </c>
      <c r="K39" s="14">
        <v>7.6923076923076925</v>
      </c>
      <c r="L39" s="14">
        <v>6.1538461538461542</v>
      </c>
      <c r="M39" s="14">
        <v>0</v>
      </c>
      <c r="N39" s="18"/>
    </row>
    <row r="40" spans="1:28" x14ac:dyDescent="0.25">
      <c r="A40" s="22">
        <v>679</v>
      </c>
      <c r="B40" s="8" t="s">
        <v>32</v>
      </c>
      <c r="C40" s="4">
        <v>2</v>
      </c>
      <c r="D40" s="4">
        <v>4</v>
      </c>
      <c r="E40" s="4">
        <v>242</v>
      </c>
      <c r="F40" s="4">
        <v>11</v>
      </c>
      <c r="G40" s="4">
        <v>1</v>
      </c>
      <c r="H40" s="4">
        <v>1</v>
      </c>
      <c r="I40" s="4">
        <v>12</v>
      </c>
      <c r="J40" s="4">
        <v>35</v>
      </c>
      <c r="K40" s="4">
        <v>4</v>
      </c>
      <c r="L40" s="4">
        <v>24</v>
      </c>
      <c r="M40" s="4">
        <v>1</v>
      </c>
      <c r="N40" s="18">
        <f>SUM(C40:M40)</f>
        <v>337</v>
      </c>
    </row>
    <row r="41" spans="1:28" x14ac:dyDescent="0.25">
      <c r="A41" s="22" t="s">
        <v>0</v>
      </c>
      <c r="B41" s="3"/>
      <c r="C41" s="14">
        <v>0.59347181008902083</v>
      </c>
      <c r="D41" s="14">
        <v>1.1869436201780417</v>
      </c>
      <c r="E41" s="14">
        <v>71.810089020771514</v>
      </c>
      <c r="F41" s="14">
        <v>3.2640949554896146</v>
      </c>
      <c r="G41" s="14">
        <v>0.29673590504451042</v>
      </c>
      <c r="H41" s="14">
        <v>0.29673590504451042</v>
      </c>
      <c r="I41" s="14">
        <v>3.5608308605341246</v>
      </c>
      <c r="J41" s="14">
        <v>10.385756676557865</v>
      </c>
      <c r="K41" s="14">
        <v>1.1869436201780417</v>
      </c>
      <c r="L41" s="14">
        <v>7.1216617210682491</v>
      </c>
      <c r="M41" s="14">
        <v>0.29673590504451042</v>
      </c>
      <c r="N41" s="18"/>
    </row>
    <row r="42" spans="1:28" ht="20.25" customHeight="1" x14ac:dyDescent="0.25">
      <c r="A42" s="22">
        <v>680</v>
      </c>
      <c r="B42" s="8" t="s">
        <v>33</v>
      </c>
      <c r="C42" s="4">
        <v>13</v>
      </c>
      <c r="D42" s="4">
        <v>31</v>
      </c>
      <c r="E42" s="4">
        <v>516</v>
      </c>
      <c r="F42" s="4">
        <v>0</v>
      </c>
      <c r="G42" s="4">
        <v>3</v>
      </c>
      <c r="H42" s="4">
        <v>4</v>
      </c>
      <c r="I42" s="4">
        <v>16</v>
      </c>
      <c r="J42" s="4">
        <v>78</v>
      </c>
      <c r="K42" s="4">
        <v>27</v>
      </c>
      <c r="L42" s="4">
        <v>17</v>
      </c>
      <c r="M42" s="4">
        <v>4</v>
      </c>
      <c r="N42" s="18">
        <f>SUM(C42:M42)</f>
        <v>709</v>
      </c>
    </row>
    <row r="43" spans="1:28" x14ac:dyDescent="0.25">
      <c r="A43" s="22" t="s">
        <v>0</v>
      </c>
      <c r="B43" s="3"/>
      <c r="C43" s="14">
        <v>1.8335684062059237</v>
      </c>
      <c r="D43" s="14">
        <v>4.3723554301833572</v>
      </c>
      <c r="E43" s="14">
        <v>72.778561354019743</v>
      </c>
      <c r="F43" s="14">
        <v>0</v>
      </c>
      <c r="G43" s="14">
        <v>0.42313117066290551</v>
      </c>
      <c r="H43" s="14">
        <v>0.56417489421720735</v>
      </c>
      <c r="I43" s="14">
        <v>2.2566995768688294</v>
      </c>
      <c r="J43" s="14">
        <v>11.001410437235542</v>
      </c>
      <c r="K43" s="14">
        <v>3.8081805359661498</v>
      </c>
      <c r="L43" s="14">
        <v>2.3977433004231314</v>
      </c>
      <c r="M43" s="14">
        <v>0.56417489421720735</v>
      </c>
      <c r="N43" s="18"/>
    </row>
    <row r="44" spans="1:28" ht="21" customHeight="1" x14ac:dyDescent="0.25">
      <c r="A44" s="22">
        <v>681</v>
      </c>
      <c r="B44" s="8" t="s">
        <v>34</v>
      </c>
      <c r="C44" s="4">
        <v>59</v>
      </c>
      <c r="D44" s="4">
        <v>98</v>
      </c>
      <c r="E44" s="4">
        <v>1038</v>
      </c>
      <c r="F44" s="4">
        <v>8</v>
      </c>
      <c r="G44" s="4">
        <v>7</v>
      </c>
      <c r="H44" s="4">
        <v>6</v>
      </c>
      <c r="I44" s="4">
        <v>30</v>
      </c>
      <c r="J44" s="4">
        <v>128</v>
      </c>
      <c r="K44" s="4">
        <v>60</v>
      </c>
      <c r="L44" s="4">
        <v>101</v>
      </c>
      <c r="M44" s="4">
        <v>3</v>
      </c>
      <c r="N44" s="18">
        <f>SUM(C44:M44)</f>
        <v>1538</v>
      </c>
    </row>
    <row r="45" spans="1:28" x14ac:dyDescent="0.25">
      <c r="A45" s="22" t="s">
        <v>0</v>
      </c>
      <c r="B45" s="4"/>
      <c r="C45" s="14">
        <v>3.836150845253576</v>
      </c>
      <c r="D45" s="14">
        <v>6.3719115734720413</v>
      </c>
      <c r="E45" s="14">
        <v>67.490247074122237</v>
      </c>
      <c r="F45" s="14">
        <v>0.52015604681404426</v>
      </c>
      <c r="G45" s="14">
        <v>0.45513654096228867</v>
      </c>
      <c r="H45" s="14">
        <v>0.39011703511053319</v>
      </c>
      <c r="I45" s="14">
        <v>1.950585175552666</v>
      </c>
      <c r="J45" s="14">
        <v>8.3224967490247082</v>
      </c>
      <c r="K45" s="14">
        <v>3.9011703511053319</v>
      </c>
      <c r="L45" s="14">
        <v>6.5669700910273079</v>
      </c>
      <c r="M45" s="14">
        <v>0.1950585175552666</v>
      </c>
      <c r="N45" s="18"/>
    </row>
    <row r="46" spans="1:28" x14ac:dyDescent="0.25">
      <c r="A46" s="22"/>
      <c r="B46" s="10" t="s">
        <v>35</v>
      </c>
      <c r="C46" s="4">
        <f>SUM(C2)+(C4)+(C6)+(C8)+(C10)+(C12)+(C14)+(C16)+(C18)+(C20)+(C22)+(C24)+(C26)+(C28)+(C30)+(C32)+(C34)+(C36)+(C38)+(C40)+(C42)+(C44)</f>
        <v>454</v>
      </c>
      <c r="D46" s="4">
        <f>SUM(D2)+(D4)+(D6)+(D8)+(D10)+(D12)+(D14)+(D16)+(D18)+(D20)+(D22)+(D24)+(D26)+(D28)+(D30)+(D32)+(D34)+(D36)+(D38)+(D40)+(D42)+(D44)</f>
        <v>566</v>
      </c>
      <c r="E46" s="4">
        <f>SUM(E2)+(E4)+(E6)+(E8)+(E10)+(E12)+(E14)+(E16)+(E18)+(E20)+(E22)+(E24)+(E26)+(E28)+(E30)+(E32)+(E34)+(E36)+(E38)+(E40)+(E42)+(E44)</f>
        <v>6316</v>
      </c>
      <c r="F46" s="4">
        <f>SUM(F2)+(F4)+(F6)+(F8)+(F10)+(F12)+(F14)+(F16)+(F18)+(F20)+(F22)+(F24)+(F26)+(F28)+(F30)+(F32)+(F34)+(F36)+(F38)+(F40)+(F42)+(F44)</f>
        <v>56</v>
      </c>
      <c r="G46" s="4"/>
      <c r="H46" s="4"/>
      <c r="I46" s="4"/>
      <c r="J46" s="4"/>
      <c r="K46" s="4"/>
      <c r="L46" s="4"/>
      <c r="M46" s="4"/>
      <c r="N46" s="18"/>
    </row>
    <row r="47" spans="1:28" x14ac:dyDescent="0.25">
      <c r="A47" s="22" t="s">
        <v>0</v>
      </c>
      <c r="B47" s="4"/>
      <c r="C47" s="17"/>
      <c r="D47" s="17"/>
      <c r="E47" s="17"/>
      <c r="F47" s="17"/>
      <c r="G47" s="4"/>
      <c r="H47" s="4"/>
      <c r="I47" s="4"/>
      <c r="J47" s="4"/>
      <c r="K47" s="4"/>
      <c r="L47" s="4"/>
      <c r="M47" s="4"/>
      <c r="N47" s="18"/>
    </row>
    <row r="48" spans="1:28" x14ac:dyDescent="0.25">
      <c r="A48" s="16"/>
      <c r="B48" s="15" t="s">
        <v>36</v>
      </c>
      <c r="C48" s="19">
        <f>SUM(C46+D46+E46+F46)</f>
        <v>7392</v>
      </c>
      <c r="D48" s="20"/>
      <c r="E48" s="20"/>
      <c r="F48" s="21"/>
      <c r="G48" s="16">
        <f t="shared" ref="G48:N48" si="0">SUM(G2)+(G4)+(G6)+(G8)+(G10)+(G12)+(G14)+(G16)+(G18)+(G20)+(G22)+(G24)+(G26)+(G28)+(G30)+(G32)+(G34)+(G36)+(G38)+(G40)+(G42)+(G44)</f>
        <v>45</v>
      </c>
      <c r="H48" s="4">
        <f t="shared" si="0"/>
        <v>24</v>
      </c>
      <c r="I48" s="4">
        <f t="shared" si="0"/>
        <v>249</v>
      </c>
      <c r="J48" s="4">
        <f t="shared" si="0"/>
        <v>1165</v>
      </c>
      <c r="K48" s="7">
        <f t="shared" si="0"/>
        <v>356</v>
      </c>
      <c r="L48" s="4">
        <f t="shared" si="0"/>
        <v>529</v>
      </c>
      <c r="M48" s="4">
        <f t="shared" si="0"/>
        <v>26</v>
      </c>
      <c r="N48" s="18">
        <f t="shared" si="0"/>
        <v>9786</v>
      </c>
    </row>
    <row r="49" spans="1:14" ht="11.25" customHeight="1" x14ac:dyDescent="0.25">
      <c r="A49" s="24" t="s">
        <v>0</v>
      </c>
      <c r="B49" s="19"/>
      <c r="C49" s="25">
        <f>C48/$N$48*100</f>
        <v>75.536480686695285</v>
      </c>
      <c r="D49" s="26"/>
      <c r="E49" s="26"/>
      <c r="F49" s="27"/>
      <c r="G49" s="27">
        <f t="shared" ref="G49:N49" si="1">G48/$N$48*100</f>
        <v>0.45984058859595339</v>
      </c>
      <c r="H49" s="28">
        <f t="shared" si="1"/>
        <v>0.2452483139178418</v>
      </c>
      <c r="I49" s="28">
        <f t="shared" si="1"/>
        <v>2.5444512568976085</v>
      </c>
      <c r="J49" s="28">
        <f t="shared" si="1"/>
        <v>11.904761904761903</v>
      </c>
      <c r="K49" s="28">
        <f t="shared" si="1"/>
        <v>3.6378499897813201</v>
      </c>
      <c r="L49" s="28">
        <f t="shared" si="1"/>
        <v>5.4056815859390968</v>
      </c>
      <c r="M49" s="28">
        <f t="shared" si="1"/>
        <v>0.2656856734109953</v>
      </c>
      <c r="N49" s="19">
        <f t="shared" si="1"/>
        <v>100</v>
      </c>
    </row>
    <row r="51" spans="1:14" s="1" customFormat="1" ht="12.75" x14ac:dyDescent="0.2"/>
    <row r="52" spans="1:14" s="1" customFormat="1" ht="12.75" x14ac:dyDescent="0.2"/>
    <row r="53" spans="1:14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6" spans="1:14" x14ac:dyDescent="0.25">
      <c r="B56" s="11"/>
    </row>
    <row r="57" spans="1:14" x14ac:dyDescent="0.25">
      <c r="B57" s="11"/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192037-52ab-48d8-8cff-c9c762de9c61">
      <Terms xmlns="http://schemas.microsoft.com/office/infopath/2007/PartnerControls"/>
    </lcf76f155ced4ddcb4097134ff3c332f>
    <TaxCatchAll xmlns="2428d621-8bf9-4b1a-92e0-a570f9fd5a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DAD8D501A6346ACAA52E0D21A8050" ma:contentTypeVersion="18" ma:contentTypeDescription="Create a new document." ma:contentTypeScope="" ma:versionID="3a1a4fb933603d7dcfeb715f0436944e">
  <xsd:schema xmlns:xsd="http://www.w3.org/2001/XMLSchema" xmlns:xs="http://www.w3.org/2001/XMLSchema" xmlns:p="http://schemas.microsoft.com/office/2006/metadata/properties" xmlns:ns2="cd192037-52ab-48d8-8cff-c9c762de9c61" xmlns:ns3="2428d621-8bf9-4b1a-92e0-a570f9fd5aa8" targetNamespace="http://schemas.microsoft.com/office/2006/metadata/properties" ma:root="true" ma:fieldsID="de60f6c00ba680d9d8deca0fbe175c16" ns2:_="" ns3:_="">
    <xsd:import namespace="cd192037-52ab-48d8-8cff-c9c762de9c61"/>
    <xsd:import namespace="2428d621-8bf9-4b1a-92e0-a570f9fd5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92037-52ab-48d8-8cff-c9c762d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ca3a3b-1f91-4153-80b6-b9fe4e6283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8d621-8bf9-4b1a-92e0-a570f9fd5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31636b-e82d-4300-a789-894ff077efb7}" ma:internalName="TaxCatchAll" ma:showField="CatchAllData" ma:web="2428d621-8bf9-4b1a-92e0-a570f9fd5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63ACFF-6A76-4A8F-9207-F69D5425F1C2}">
  <ds:schemaRefs>
    <ds:schemaRef ds:uri="http://schemas.microsoft.com/office/2006/metadata/properties"/>
    <ds:schemaRef ds:uri="http://schemas.microsoft.com/office/infopath/2007/PartnerControls"/>
    <ds:schemaRef ds:uri="cd192037-52ab-48d8-8cff-c9c762de9c61"/>
    <ds:schemaRef ds:uri="2428d621-8bf9-4b1a-92e0-a570f9fd5aa8"/>
  </ds:schemaRefs>
</ds:datastoreItem>
</file>

<file path=customXml/itemProps2.xml><?xml version="1.0" encoding="utf-8"?>
<ds:datastoreItem xmlns:ds="http://schemas.openxmlformats.org/officeDocument/2006/customXml" ds:itemID="{A12E2AF5-70A1-465E-9352-5E0DF5719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C839AE-D81E-475A-9650-9E57F7C20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92037-52ab-48d8-8cff-c9c762de9c61"/>
    <ds:schemaRef ds:uri="2428d621-8bf9-4b1a-92e0-a570f9fd5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Blwyddyn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Blwyddyn 13 Hynt Disgyblion yn ol AAL 2025</dc:title>
  <dc:creator/>
  <cp:lastModifiedBy/>
  <dcterms:created xsi:type="dcterms:W3CDTF">2026-02-26T14:03:02Z</dcterms:created>
  <dcterms:modified xsi:type="dcterms:W3CDTF">2026-03-04T14:28:16Z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0x010100A9BDAD8D501A6346ACAA52E0D21A8050</vt:lpwstr>
  </property>
</Properties>
</file>